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5475" windowWidth="20370" windowHeight="11760"/>
  </bookViews>
  <sheets>
    <sheet name="BUDGET PREV. 2022 STRUCTURE" sheetId="3" r:id="rId1"/>
    <sheet name="BUDGET PREV. 2022 ACTION" sheetId="1" r:id="rId2"/>
  </sheets>
  <definedNames>
    <definedName name="Texte176" localSheetId="1">'BUDGET PREV. 2022 ACTION'!$B$62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3" l="1"/>
  <c r="J35" i="3"/>
  <c r="I36" i="3"/>
  <c r="J21" i="3"/>
  <c r="J17" i="3"/>
  <c r="J18" i="3"/>
  <c r="J15" i="3"/>
  <c r="I10" i="3"/>
  <c r="J41" i="1"/>
  <c r="J29" i="1"/>
  <c r="J12" i="1"/>
  <c r="I66" i="3"/>
  <c r="J65" i="3"/>
  <c r="J64" i="3"/>
  <c r="C62" i="3"/>
  <c r="J63" i="3"/>
  <c r="D61" i="3"/>
  <c r="J62" i="3"/>
  <c r="D60" i="3"/>
  <c r="D59" i="3"/>
  <c r="D58" i="3"/>
  <c r="D49" i="3"/>
  <c r="D48" i="3"/>
  <c r="I49" i="3"/>
  <c r="D47" i="3"/>
  <c r="J48" i="3"/>
  <c r="D46" i="3"/>
  <c r="J47" i="3"/>
  <c r="D45" i="3"/>
  <c r="J46" i="3"/>
  <c r="D44" i="3"/>
  <c r="J45" i="3"/>
  <c r="D43" i="3"/>
  <c r="I44" i="3"/>
  <c r="C42" i="3"/>
  <c r="J43" i="3"/>
  <c r="D41" i="3"/>
  <c r="J42" i="3"/>
  <c r="D40" i="3"/>
  <c r="J41" i="3"/>
  <c r="D39" i="3"/>
  <c r="I40" i="3"/>
  <c r="C38" i="3"/>
  <c r="J39" i="3"/>
  <c r="D37" i="3"/>
  <c r="J38" i="3"/>
  <c r="D36" i="3"/>
  <c r="J37" i="3"/>
  <c r="D35" i="3"/>
  <c r="D34" i="3"/>
  <c r="J34" i="3"/>
  <c r="D33" i="3"/>
  <c r="J33" i="3"/>
  <c r="D32" i="3"/>
  <c r="J32" i="3"/>
  <c r="D31" i="3"/>
  <c r="J31" i="3"/>
  <c r="D30" i="3"/>
  <c r="I30" i="3"/>
  <c r="D29" i="3"/>
  <c r="J29" i="3"/>
  <c r="D28" i="3"/>
  <c r="J28" i="3"/>
  <c r="C27" i="3"/>
  <c r="J27" i="3"/>
  <c r="D26" i="3"/>
  <c r="J26" i="3"/>
  <c r="D25" i="3"/>
  <c r="D24" i="3"/>
  <c r="D23" i="3"/>
  <c r="D22" i="3"/>
  <c r="D21" i="3"/>
  <c r="D20" i="3"/>
  <c r="J20" i="3"/>
  <c r="D19" i="3"/>
  <c r="J19" i="3"/>
  <c r="D18" i="3"/>
  <c r="C17" i="3"/>
  <c r="D16" i="3"/>
  <c r="I16" i="3"/>
  <c r="D15" i="3"/>
  <c r="J14" i="3"/>
  <c r="D14" i="3"/>
  <c r="J13" i="3"/>
  <c r="J12" i="3"/>
  <c r="D11" i="3"/>
  <c r="C10" i="3"/>
  <c r="I24" i="3"/>
  <c r="I60" i="3"/>
  <c r="I68" i="3"/>
  <c r="J56" i="3"/>
  <c r="C56" i="3"/>
  <c r="C64" i="3"/>
  <c r="D51" i="3"/>
  <c r="J50" i="3"/>
  <c r="J30" i="3"/>
  <c r="J52" i="3"/>
  <c r="J51" i="3"/>
  <c r="J44" i="3"/>
  <c r="J40" i="3"/>
  <c r="J49" i="3"/>
  <c r="D17" i="3"/>
  <c r="D53" i="3"/>
  <c r="D62" i="3"/>
  <c r="D38" i="3"/>
  <c r="D52" i="3"/>
  <c r="D55" i="3"/>
  <c r="J57" i="3"/>
  <c r="D50" i="3"/>
  <c r="D10" i="3"/>
  <c r="D42" i="3"/>
  <c r="D54" i="3"/>
  <c r="D27" i="3"/>
  <c r="D56" i="3"/>
  <c r="J58" i="3"/>
  <c r="J10" i="3"/>
  <c r="J25" i="3"/>
  <c r="J66" i="3"/>
  <c r="J24" i="3"/>
  <c r="J23" i="3"/>
  <c r="J60" i="3"/>
  <c r="J68" i="3"/>
  <c r="J55" i="3"/>
  <c r="J59" i="3"/>
  <c r="J16" i="3"/>
  <c r="J22" i="3"/>
  <c r="D64" i="3"/>
  <c r="J65" i="1"/>
  <c r="K66" i="1"/>
  <c r="K64" i="1"/>
  <c r="K63" i="1"/>
  <c r="K62" i="1"/>
  <c r="K61" i="1"/>
  <c r="D59" i="1"/>
  <c r="J59" i="1"/>
  <c r="E58" i="1"/>
  <c r="K58" i="1"/>
  <c r="E57" i="1"/>
  <c r="K57" i="1"/>
  <c r="E56" i="1"/>
  <c r="K56" i="1"/>
  <c r="E55" i="1"/>
  <c r="K55" i="1"/>
  <c r="E54" i="1"/>
  <c r="J53" i="1"/>
  <c r="D52" i="1"/>
  <c r="K52" i="1"/>
  <c r="E50" i="1"/>
  <c r="K49" i="1"/>
  <c r="K48" i="1"/>
  <c r="J47" i="1"/>
  <c r="K47" i="1"/>
  <c r="E46" i="1"/>
  <c r="K46" i="1"/>
  <c r="K45" i="1"/>
  <c r="J44" i="1"/>
  <c r="K44" i="1"/>
  <c r="D43" i="1"/>
  <c r="K43" i="1"/>
  <c r="E42" i="1"/>
  <c r="K42" i="1"/>
  <c r="E41" i="1"/>
  <c r="E38" i="1"/>
  <c r="K38" i="1"/>
  <c r="J37" i="1"/>
  <c r="D36" i="1"/>
  <c r="K36" i="1"/>
  <c r="E35" i="1"/>
  <c r="K35" i="1"/>
  <c r="E34" i="1"/>
  <c r="J34" i="1"/>
  <c r="K34" i="1"/>
  <c r="E33" i="1"/>
  <c r="K33" i="1"/>
  <c r="E32" i="1"/>
  <c r="K32" i="1"/>
  <c r="E31" i="1"/>
  <c r="K31" i="1"/>
  <c r="E30" i="1"/>
  <c r="K30" i="1"/>
  <c r="E29" i="1"/>
  <c r="K29" i="1"/>
  <c r="E28" i="1"/>
  <c r="K28" i="1"/>
  <c r="K27" i="1"/>
  <c r="D26" i="1"/>
  <c r="K26" i="1"/>
  <c r="E24" i="1"/>
  <c r="K25" i="1"/>
  <c r="E25" i="1"/>
  <c r="E23" i="1"/>
  <c r="E22" i="1"/>
  <c r="K22" i="1"/>
  <c r="E21" i="1"/>
  <c r="K21" i="1"/>
  <c r="E20" i="1"/>
  <c r="K20" i="1"/>
  <c r="E19" i="1"/>
  <c r="K19" i="1"/>
  <c r="E18" i="1"/>
  <c r="J18" i="1"/>
  <c r="E17" i="1"/>
  <c r="K16" i="1"/>
  <c r="E16" i="1"/>
  <c r="K15" i="1"/>
  <c r="E15" i="1"/>
  <c r="K14" i="1"/>
  <c r="J68" i="1"/>
  <c r="J23" i="1"/>
  <c r="D44" i="1"/>
  <c r="D60" i="1"/>
  <c r="E43" i="1"/>
  <c r="K37" i="1"/>
  <c r="J50" i="1"/>
  <c r="K18" i="1"/>
  <c r="E59" i="1"/>
  <c r="E52" i="1"/>
  <c r="E36" i="1"/>
  <c r="E44" i="1"/>
  <c r="E26" i="1"/>
  <c r="K23" i="1"/>
  <c r="E60" i="1"/>
  <c r="K12" i="1"/>
  <c r="K24" i="1"/>
  <c r="J66" i="1"/>
  <c r="K59" i="1"/>
  <c r="K65" i="1"/>
  <c r="K50" i="1"/>
</calcChain>
</file>

<file path=xl/sharedStrings.xml><?xml version="1.0" encoding="utf-8"?>
<sst xmlns="http://schemas.openxmlformats.org/spreadsheetml/2006/main" count="234" uniqueCount="168">
  <si>
    <t>BUDGET PREVISIONNEL DE L'ACTION</t>
  </si>
  <si>
    <t>NOM DE LA STRUCTURE</t>
  </si>
  <si>
    <t>N° DE CONVENTIONNEMENT / DOSSIER</t>
  </si>
  <si>
    <t>ACTION</t>
  </si>
  <si>
    <t>ANNEE</t>
  </si>
  <si>
    <t>DEPENSES</t>
  </si>
  <si>
    <t>Montant en €</t>
  </si>
  <si>
    <t>Part en %</t>
  </si>
  <si>
    <t>RECETTES</t>
  </si>
  <si>
    <t>Charges liées au personnel permanent de la structure</t>
  </si>
  <si>
    <t>Salaires bruts chargés (*préciser si contrats aidés)</t>
  </si>
  <si>
    <t>ETP</t>
  </si>
  <si>
    <t>Vente marchandises/produits finis</t>
  </si>
  <si>
    <t>Direction</t>
  </si>
  <si>
    <t>Prestations</t>
  </si>
  <si>
    <t>Accompagnement socio-pro</t>
  </si>
  <si>
    <t>Marchés réservés</t>
  </si>
  <si>
    <t>Encadrement</t>
  </si>
  <si>
    <t>Recettes privées</t>
  </si>
  <si>
    <t>Coordination</t>
  </si>
  <si>
    <t>Association / fondation / mécenat</t>
  </si>
  <si>
    <t>Secrétariat*</t>
  </si>
  <si>
    <t>OPCO (salariés permanents)</t>
  </si>
  <si>
    <t>Autres (préciser)*</t>
  </si>
  <si>
    <t>OPCO (salariés en insertion)</t>
  </si>
  <si>
    <t>Frais de mission (déplacement, . . .)</t>
  </si>
  <si>
    <t>Autres</t>
  </si>
  <si>
    <t>Formation</t>
  </si>
  <si>
    <t>Visites médicales du travail</t>
  </si>
  <si>
    <t>Origine</t>
  </si>
  <si>
    <t>Nature</t>
  </si>
  <si>
    <t xml:space="preserve">Autres (préciser)
</t>
  </si>
  <si>
    <t xml:space="preserve">Fonds Européens </t>
  </si>
  <si>
    <t>Etat</t>
  </si>
  <si>
    <t>Mutuelle</t>
  </si>
  <si>
    <t>Conseil Départemental</t>
  </si>
  <si>
    <t>Sous-total 1</t>
  </si>
  <si>
    <t>Autres (préciser)</t>
  </si>
  <si>
    <t>Frais de structure (prorata des dépenses du projet)</t>
  </si>
  <si>
    <t xml:space="preserve">                  </t>
  </si>
  <si>
    <t>Assurances</t>
  </si>
  <si>
    <t>Total</t>
  </si>
  <si>
    <t>Achat de fournitures</t>
  </si>
  <si>
    <t xml:space="preserve">Etat </t>
  </si>
  <si>
    <t>PEC - CAE</t>
  </si>
  <si>
    <t>Location de locaux</t>
  </si>
  <si>
    <t>FDI</t>
  </si>
  <si>
    <t>Frais de gestion</t>
  </si>
  <si>
    <t>Publication, édition, communication</t>
  </si>
  <si>
    <t>Téléphone, poste</t>
  </si>
  <si>
    <t xml:space="preserve">Région </t>
  </si>
  <si>
    <t>Sous-total 2</t>
  </si>
  <si>
    <t>Autres charges liées au projet</t>
  </si>
  <si>
    <t xml:space="preserve">Conseil Départemental </t>
  </si>
  <si>
    <t>Subvention autre</t>
  </si>
  <si>
    <t>Petit équipement</t>
  </si>
  <si>
    <t>Frais de mission (Président, membres du bureau…)</t>
  </si>
  <si>
    <t xml:space="preserve">Ville de (préciser) </t>
  </si>
  <si>
    <t>Sous-total 3</t>
  </si>
  <si>
    <t>TOTAL (I)</t>
  </si>
  <si>
    <t xml:space="preserve">EPCI (préciser) </t>
  </si>
  <si>
    <t>Rémunération salariés CDDI</t>
  </si>
  <si>
    <t>63+64</t>
  </si>
  <si>
    <t>Charges patronales et sociales</t>
  </si>
  <si>
    <t>PLIE</t>
  </si>
  <si>
    <t xml:space="preserve">Autres (préciser) </t>
  </si>
  <si>
    <t>Recettes liées aux salariés en CDDI</t>
  </si>
  <si>
    <t>Total aide au poste socle</t>
  </si>
  <si>
    <t>TOTAL (II)</t>
  </si>
  <si>
    <r>
      <rPr>
        <sz val="10"/>
        <rFont val="Calibri"/>
        <family val="2"/>
      </rPr>
      <t xml:space="preserve">→ dont </t>
    </r>
    <r>
      <rPr>
        <sz val="10"/>
        <rFont val="Arial"/>
        <family val="2"/>
      </rPr>
      <t>Etat</t>
    </r>
  </si>
  <si>
    <t>Contribution en nature</t>
  </si>
  <si>
    <r>
      <rPr>
        <sz val="10"/>
        <rFont val="Calibri"/>
        <family val="2"/>
      </rPr>
      <t>→</t>
    </r>
    <r>
      <rPr>
        <sz val="10"/>
        <rFont val="Arial"/>
        <family val="2"/>
      </rPr>
      <t xml:space="preserve"> dont CD (activation RSA x BRSA)</t>
    </r>
  </si>
  <si>
    <t>Bénévolat (prorata)</t>
  </si>
  <si>
    <t>Aide au poste modulable</t>
  </si>
  <si>
    <t>Locaux</t>
  </si>
  <si>
    <t>Petit matériel</t>
  </si>
  <si>
    <t>EPCI ou communes participation CDDI</t>
  </si>
  <si>
    <t>TOTAL (III)</t>
  </si>
  <si>
    <t>TOTAL GENERAL (I + II)</t>
  </si>
  <si>
    <t xml:space="preserve">Le       </t>
  </si>
  <si>
    <t xml:space="preserve">à </t>
  </si>
  <si>
    <t>Signature du président et cachet de la structure</t>
  </si>
  <si>
    <t>TOTAL GENERAL (I+II)</t>
  </si>
  <si>
    <t>% RECETTES COMMERCIALES/CHARGES</t>
  </si>
  <si>
    <t>Fonds Européens</t>
  </si>
  <si>
    <t>PEC-CAE</t>
  </si>
  <si>
    <t>Charges liées aux salariés en CDDI</t>
  </si>
  <si>
    <t>Recettes provenant de l'action</t>
  </si>
  <si>
    <t>Subvention insertion</t>
  </si>
  <si>
    <t xml:space="preserve"> BUDGET PREVISIONNEL DE LA STRUCTURE</t>
  </si>
  <si>
    <t>NOM DE LA STRUCTURE :</t>
  </si>
  <si>
    <t>ANNEE :</t>
  </si>
  <si>
    <t>CHARGES</t>
  </si>
  <si>
    <t>PRODUITS</t>
  </si>
  <si>
    <t>Achats</t>
  </si>
  <si>
    <t>Vente de produit finis, prestation de services, marchandises</t>
  </si>
  <si>
    <t>Achats de matière première</t>
  </si>
  <si>
    <t>Achats stockés</t>
  </si>
  <si>
    <t>Prestations de services</t>
  </si>
  <si>
    <t>Achat matériel</t>
  </si>
  <si>
    <t>Achats de fournitures non stockées</t>
  </si>
  <si>
    <t>Achats de marchandises</t>
  </si>
  <si>
    <t>Cotisations</t>
  </si>
  <si>
    <t>Charges externes</t>
  </si>
  <si>
    <t>Sous-traitance générale</t>
  </si>
  <si>
    <t>Crédit-bail</t>
  </si>
  <si>
    <t>Locations mobilières</t>
  </si>
  <si>
    <t>Locations immobilières</t>
  </si>
  <si>
    <t>Productions stockées</t>
  </si>
  <si>
    <t>Charges locatives</t>
  </si>
  <si>
    <t>Productions immobilisées</t>
  </si>
  <si>
    <t>Entretien réparations</t>
  </si>
  <si>
    <t>Primes d'assurances</t>
  </si>
  <si>
    <t>Etudes et recherches</t>
  </si>
  <si>
    <t>Documentation générale et colloques</t>
  </si>
  <si>
    <t>Autres charges externes</t>
  </si>
  <si>
    <t>Personnel extérieur à l'entreprise</t>
  </si>
  <si>
    <t>Honoraires</t>
  </si>
  <si>
    <t>Presta. formation / tutorat personnel insertion</t>
  </si>
  <si>
    <t>AIDE AU POSTE</t>
  </si>
  <si>
    <t>Prestataire action hors formation / tutorat</t>
  </si>
  <si>
    <t>Publications</t>
  </si>
  <si>
    <t>Transports et déplacement</t>
  </si>
  <si>
    <t>Voyages, missions et réceptions</t>
  </si>
  <si>
    <t>Frais de télécom et postaux</t>
  </si>
  <si>
    <t>Service bancaire</t>
  </si>
  <si>
    <t>Divers</t>
  </si>
  <si>
    <t>Impôt et taxes sur salaires</t>
  </si>
  <si>
    <t>Taxes sur les salaires</t>
  </si>
  <si>
    <t>Vers. Formation, transport, construction</t>
  </si>
  <si>
    <t>Impôts directs, indirects et droits</t>
  </si>
  <si>
    <t>Salaires et charges</t>
  </si>
  <si>
    <r>
      <t xml:space="preserve">Gestion administration </t>
    </r>
    <r>
      <rPr>
        <b/>
        <sz val="10"/>
        <rFont val="Arial"/>
        <family val="2"/>
      </rPr>
      <t>**</t>
    </r>
  </si>
  <si>
    <t>Accompagnement social emploi-formation</t>
  </si>
  <si>
    <t>Encadrement technique</t>
  </si>
  <si>
    <t>Personnel insertion</t>
  </si>
  <si>
    <t>Autres personnel hors activité insertion</t>
  </si>
  <si>
    <t>Autres frais</t>
  </si>
  <si>
    <t>Autres frais pour le personnel en insertion</t>
  </si>
  <si>
    <t>Charges de gestion courant</t>
  </si>
  <si>
    <t>Charges financières</t>
  </si>
  <si>
    <t>Charges exceptionnelles</t>
  </si>
  <si>
    <t>Dotations aux amortissements</t>
  </si>
  <si>
    <t>Produits de gestion courante</t>
  </si>
  <si>
    <t>Dotations aux provisions</t>
  </si>
  <si>
    <t>Produits financiers</t>
  </si>
  <si>
    <t>Impôt sur société ***</t>
  </si>
  <si>
    <t>Produits exceptionnels</t>
  </si>
  <si>
    <t xml:space="preserve">TOTAL (I) </t>
  </si>
  <si>
    <t>Reprises sur amortissements et provisions</t>
  </si>
  <si>
    <t>Emploi des contributions volontaires</t>
  </si>
  <si>
    <t>Transfert de charges</t>
  </si>
  <si>
    <t>Contributions volontaires en nature</t>
  </si>
  <si>
    <t>**</t>
  </si>
  <si>
    <t>Pour les structures qui ne sont pas constituées sous forme associative, possibilité d’intégrer la rémunération des dirigeants non salariés</t>
  </si>
  <si>
    <t>***</t>
  </si>
  <si>
    <t>Pour les structures qui ne sont pas constituées sous forme associative, possibilité d’intégrer la participation des salariés aux résultats</t>
  </si>
  <si>
    <t>Ville de (préciser)</t>
  </si>
  <si>
    <t>EPCI (préciser)</t>
  </si>
  <si>
    <t xml:space="preserve">Conseil Régional
</t>
  </si>
  <si>
    <t xml:space="preserve">Recettes publiques / Subventions </t>
  </si>
  <si>
    <t>Marchandises</t>
  </si>
  <si>
    <t>CD participation volontaire CDDI BRSA</t>
  </si>
  <si>
    <t xml:space="preserve">CD participation volontaire CDDI jeunes </t>
  </si>
  <si>
    <t xml:space="preserve">Recettes Publiques / Subventions </t>
  </si>
  <si>
    <r>
      <t xml:space="preserve">Conseil Départemental
</t>
    </r>
    <r>
      <rPr>
        <sz val="10"/>
        <color theme="1"/>
        <rFont val="Arial"/>
        <family val="2"/>
      </rPr>
      <t>Indiquer le dispositif</t>
    </r>
  </si>
  <si>
    <t>Activité partielle</t>
  </si>
  <si>
    <t>ANCT (Politique de la ville)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</si>
</sst>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6" x14ac:knownFonts="1">
    <font>
      <sz val="10"/>
      <name val="Arial"/>
    </font>
    <font>
      <sz val="10"/>
      <name val="Arial"/>
      <family val="2"/>
    </font>
    <font>
      <b/>
      <u/>
      <sz val="16"/>
      <color indexed="17"/>
      <name val="Arial"/>
      <family val="2"/>
    </font>
    <font>
      <b/>
      <u/>
      <sz val="14"/>
      <color indexed="17"/>
      <name val="Arial"/>
      <family val="2"/>
    </font>
    <font>
      <b/>
      <u/>
      <sz val="8"/>
      <color indexed="17"/>
      <name val="Arial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17"/>
      <name val="Arial"/>
      <family val="2"/>
    </font>
    <font>
      <b/>
      <sz val="12"/>
      <color indexed="57"/>
      <name val="Arial"/>
      <family val="2"/>
    </font>
    <font>
      <b/>
      <sz val="12"/>
      <color rgb="FF008000"/>
      <name val="Arial"/>
      <family val="2"/>
    </font>
    <font>
      <sz val="12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name val="Times New Roman"/>
      <family val="1"/>
    </font>
    <font>
      <b/>
      <sz val="14"/>
      <color indexed="9"/>
      <name val="Arial"/>
      <family val="2"/>
    </font>
    <font>
      <sz val="8"/>
      <color theme="0"/>
      <name val="Arial"/>
      <family val="2"/>
    </font>
    <font>
      <b/>
      <i/>
      <sz val="8"/>
      <name val="Times New Roman"/>
      <family val="1"/>
    </font>
    <font>
      <sz val="9"/>
      <name val="Arial"/>
      <family val="2"/>
    </font>
    <font>
      <sz val="10"/>
      <color indexed="20"/>
      <name val="Arial"/>
      <family val="2"/>
    </font>
    <font>
      <b/>
      <u/>
      <sz val="14"/>
      <color indexed="20"/>
      <name val="Arial"/>
      <family val="2"/>
    </font>
    <font>
      <b/>
      <sz val="12"/>
      <color indexed="2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sz val="9"/>
      <name val="Wingdings"/>
      <charset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83C93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20"/>
      </left>
      <right/>
      <top style="thick">
        <color indexed="20"/>
      </top>
      <bottom style="thick">
        <color indexed="20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/>
      <right style="thick">
        <color indexed="20"/>
      </right>
      <top style="thick">
        <color indexed="20"/>
      </top>
      <bottom style="thick">
        <color indexed="2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/>
    <xf numFmtId="2" fontId="5" fillId="0" borderId="0" xfId="0" applyNumberFormat="1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vertical="center" indent="1"/>
    </xf>
    <xf numFmtId="0" fontId="12" fillId="0" borderId="0" xfId="0" applyFont="1" applyAlignment="1">
      <alignment horizontal="right" indent="1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2" borderId="10" xfId="0" applyNumberFormat="1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2" fontId="13" fillId="3" borderId="10" xfId="0" applyNumberFormat="1" applyFont="1" applyFill="1" applyBorder="1" applyAlignment="1">
      <alignment horizontal="center" vertical="center" wrapText="1"/>
    </xf>
    <xf numFmtId="2" fontId="14" fillId="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5" fillId="0" borderId="10" xfId="1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 applyProtection="1">
      <alignment horizontal="right" vertical="center" indent="1"/>
      <protection locked="0"/>
    </xf>
    <xf numFmtId="9" fontId="5" fillId="0" borderId="10" xfId="1" applyFont="1" applyBorder="1" applyAlignment="1">
      <alignment horizontal="right" vertical="center" inden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5" fillId="0" borderId="10" xfId="0" applyFont="1" applyBorder="1" applyAlignment="1" applyProtection="1">
      <alignment vertical="center" wrapText="1"/>
      <protection locked="0"/>
    </xf>
    <xf numFmtId="2" fontId="1" fillId="0" borderId="10" xfId="0" applyNumberFormat="1" applyFont="1" applyBorder="1" applyAlignment="1" applyProtection="1">
      <alignment horizontal="right" vertical="center" wrapText="1" indent="1"/>
      <protection locked="0"/>
    </xf>
    <xf numFmtId="9" fontId="5" fillId="0" borderId="10" xfId="1" applyFont="1" applyBorder="1" applyAlignment="1">
      <alignment horizontal="right" vertical="center" wrapText="1" inden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2" fontId="1" fillId="0" borderId="10" xfId="0" applyNumberFormat="1" applyFont="1" applyBorder="1" applyAlignment="1" applyProtection="1">
      <alignment vertical="center"/>
      <protection locked="0"/>
    </xf>
    <xf numFmtId="0" fontId="1" fillId="5" borderId="10" xfId="0" applyFont="1" applyFill="1" applyBorder="1" applyAlignment="1">
      <alignment horizontal="center" vertical="center"/>
    </xf>
    <xf numFmtId="2" fontId="15" fillId="5" borderId="11" xfId="0" applyNumberFormat="1" applyFont="1" applyFill="1" applyBorder="1" applyAlignment="1">
      <alignment horizontal="right" vertical="center" indent="1"/>
    </xf>
    <xf numFmtId="9" fontId="15" fillId="6" borderId="10" xfId="0" applyNumberFormat="1" applyFont="1" applyFill="1" applyBorder="1" applyAlignment="1">
      <alignment horizontal="right" vertical="center" indent="1"/>
    </xf>
    <xf numFmtId="0" fontId="15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5" fillId="5" borderId="10" xfId="0" applyFont="1" applyFill="1" applyBorder="1" applyAlignment="1">
      <alignment vertical="center" wrapText="1"/>
    </xf>
    <xf numFmtId="0" fontId="15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2" fontId="15" fillId="7" borderId="10" xfId="0" applyNumberFormat="1" applyFont="1" applyFill="1" applyBorder="1" applyAlignment="1">
      <alignment horizontal="right" vertical="center" indent="1"/>
    </xf>
    <xf numFmtId="9" fontId="15" fillId="8" borderId="10" xfId="1" applyFont="1" applyFill="1" applyBorder="1" applyAlignment="1">
      <alignment horizontal="right" vertical="center" wrapText="1" indent="1"/>
    </xf>
    <xf numFmtId="0" fontId="1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 indent="1"/>
    </xf>
    <xf numFmtId="9" fontId="8" fillId="0" borderId="10" xfId="1" applyFont="1" applyBorder="1" applyAlignment="1">
      <alignment horizontal="right" vertical="center" indent="1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2" fontId="1" fillId="0" borderId="17" xfId="0" applyNumberFormat="1" applyFont="1" applyBorder="1" applyAlignment="1" applyProtection="1">
      <alignment horizontal="right" vertical="center" indent="1"/>
      <protection locked="0"/>
    </xf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 applyProtection="1">
      <alignment vertical="center"/>
      <protection locked="0"/>
    </xf>
    <xf numFmtId="9" fontId="15" fillId="7" borderId="10" xfId="1" applyFont="1" applyFill="1" applyBorder="1" applyAlignment="1">
      <alignment horizontal="right" vertical="center" indent="1"/>
    </xf>
    <xf numFmtId="2" fontId="1" fillId="0" borderId="14" xfId="0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/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9" fontId="8" fillId="7" borderId="10" xfId="1" applyFont="1" applyFill="1" applyBorder="1" applyAlignment="1">
      <alignment horizontal="right" vertical="center" indent="1"/>
    </xf>
    <xf numFmtId="0" fontId="15" fillId="10" borderId="14" xfId="0" applyFont="1" applyFill="1" applyBorder="1" applyAlignment="1">
      <alignment horizontal="center" vertical="center"/>
    </xf>
    <xf numFmtId="2" fontId="15" fillId="10" borderId="14" xfId="0" applyNumberFormat="1" applyFont="1" applyFill="1" applyBorder="1" applyAlignment="1">
      <alignment horizontal="right" vertical="center" indent="1"/>
    </xf>
    <xf numFmtId="9" fontId="15" fillId="10" borderId="14" xfId="1" applyFont="1" applyFill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0" fillId="0" borderId="17" xfId="0" applyBorder="1" applyAlignment="1" applyProtection="1">
      <alignment vertical="center"/>
      <protection locked="0"/>
    </xf>
    <xf numFmtId="0" fontId="15" fillId="10" borderId="20" xfId="0" applyFont="1" applyFill="1" applyBorder="1" applyAlignment="1">
      <alignment vertical="center"/>
    </xf>
    <xf numFmtId="3" fontId="15" fillId="10" borderId="16" xfId="0" applyNumberFormat="1" applyFont="1" applyFill="1" applyBorder="1" applyAlignment="1">
      <alignment vertical="center"/>
    </xf>
    <xf numFmtId="2" fontId="15" fillId="10" borderId="16" xfId="0" applyNumberFormat="1" applyFont="1" applyFill="1" applyBorder="1" applyAlignment="1">
      <alignment horizontal="right" vertical="center" indent="1"/>
    </xf>
    <xf numFmtId="9" fontId="15" fillId="11" borderId="10" xfId="1" applyFont="1" applyFill="1" applyBorder="1" applyAlignment="1">
      <alignment horizontal="right" vertical="center" indent="1"/>
    </xf>
    <xf numFmtId="9" fontId="5" fillId="0" borderId="14" xfId="1" applyFont="1" applyBorder="1" applyAlignment="1">
      <alignment horizontal="right" vertical="center" indent="1"/>
    </xf>
    <xf numFmtId="2" fontId="15" fillId="0" borderId="16" xfId="1" applyNumberFormat="1" applyFont="1" applyBorder="1" applyAlignment="1" applyProtection="1">
      <alignment horizontal="right" vertical="center" indent="1"/>
      <protection locked="0"/>
    </xf>
    <xf numFmtId="0" fontId="15" fillId="10" borderId="10" xfId="0" applyFont="1" applyFill="1" applyBorder="1" applyAlignment="1">
      <alignment horizontal="center" vertical="center"/>
    </xf>
    <xf numFmtId="2" fontId="15" fillId="10" borderId="10" xfId="0" applyNumberFormat="1" applyFont="1" applyFill="1" applyBorder="1" applyAlignment="1">
      <alignment horizontal="right" vertical="center" indent="1"/>
    </xf>
    <xf numFmtId="2" fontId="15" fillId="0" borderId="26" xfId="1" applyNumberFormat="1" applyFont="1" applyBorder="1" applyAlignment="1">
      <alignment horizontal="right" vertical="center" indent="1"/>
    </xf>
    <xf numFmtId="9" fontId="5" fillId="0" borderId="27" xfId="1" applyFont="1" applyBorder="1" applyAlignment="1">
      <alignment horizontal="right" vertical="center" indent="1"/>
    </xf>
    <xf numFmtId="2" fontId="15" fillId="0" borderId="19" xfId="1" applyNumberFormat="1" applyFont="1" applyBorder="1" applyAlignment="1" applyProtection="1">
      <alignment horizontal="right" vertical="center" indent="1"/>
      <protection locked="0"/>
    </xf>
    <xf numFmtId="9" fontId="5" fillId="0" borderId="17" xfId="1" applyFont="1" applyBorder="1" applyAlignment="1">
      <alignment horizontal="right" vertical="center" indent="1"/>
    </xf>
    <xf numFmtId="2" fontId="15" fillId="0" borderId="13" xfId="1" applyNumberFormat="1" applyFont="1" applyBorder="1" applyAlignment="1" applyProtection="1">
      <alignment horizontal="right" vertical="center" indent="1"/>
      <protection locked="0"/>
    </xf>
    <xf numFmtId="0" fontId="1" fillId="10" borderId="10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vertical="center"/>
    </xf>
    <xf numFmtId="3" fontId="15" fillId="10" borderId="10" xfId="0" applyNumberFormat="1" applyFont="1" applyFill="1" applyBorder="1" applyAlignment="1">
      <alignment vertical="center"/>
    </xf>
    <xf numFmtId="2" fontId="15" fillId="10" borderId="14" xfId="1" applyNumberFormat="1" applyFont="1" applyFill="1" applyBorder="1" applyAlignment="1">
      <alignment horizontal="right" vertical="center" indent="1"/>
    </xf>
    <xf numFmtId="9" fontId="15" fillId="11" borderId="10" xfId="0" applyNumberFormat="1" applyFont="1" applyFill="1" applyBorder="1" applyAlignment="1">
      <alignment horizontal="right" vertical="center" indent="1"/>
    </xf>
    <xf numFmtId="0" fontId="19" fillId="2" borderId="10" xfId="0" applyFont="1" applyFill="1" applyBorder="1" applyAlignment="1">
      <alignment horizontal="center" vertical="center"/>
    </xf>
    <xf numFmtId="2" fontId="20" fillId="2" borderId="10" xfId="0" applyNumberFormat="1" applyFont="1" applyFill="1" applyBorder="1" applyAlignment="1">
      <alignment horizontal="right" vertical="center" indent="1"/>
    </xf>
    <xf numFmtId="9" fontId="14" fillId="11" borderId="10" xfId="0" applyNumberFormat="1" applyFont="1" applyFill="1" applyBorder="1" applyAlignment="1">
      <alignment horizontal="right" vertical="center" indent="1"/>
    </xf>
    <xf numFmtId="9" fontId="5" fillId="0" borderId="10" xfId="0" applyNumberFormat="1" applyFont="1" applyBorder="1" applyAlignment="1">
      <alignment horizontal="right" vertical="center" indent="1"/>
    </xf>
    <xf numFmtId="0" fontId="21" fillId="0" borderId="0" xfId="0" applyFont="1"/>
    <xf numFmtId="2" fontId="15" fillId="11" borderId="14" xfId="1" applyNumberFormat="1" applyFont="1" applyFill="1" applyBorder="1" applyAlignment="1">
      <alignment horizontal="right" vertical="center" indent="1"/>
    </xf>
    <xf numFmtId="0" fontId="22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9" fontId="23" fillId="11" borderId="0" xfId="0" applyNumberFormat="1" applyFont="1" applyFill="1" applyAlignment="1">
      <alignment horizontal="right" vertical="center" indent="1"/>
    </xf>
    <xf numFmtId="9" fontId="15" fillId="0" borderId="10" xfId="0" applyNumberFormat="1" applyFont="1" applyBorder="1" applyAlignment="1">
      <alignment horizontal="center" vertical="center"/>
    </xf>
    <xf numFmtId="2" fontId="24" fillId="0" borderId="0" xfId="0" applyNumberFormat="1" applyFont="1"/>
    <xf numFmtId="2" fontId="1" fillId="0" borderId="11" xfId="0" applyNumberFormat="1" applyFont="1" applyBorder="1" applyAlignment="1" applyProtection="1">
      <alignment horizontal="right" vertical="center" indent="1"/>
      <protection locked="0"/>
    </xf>
    <xf numFmtId="0" fontId="1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9" borderId="13" xfId="0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0" fontId="26" fillId="0" borderId="0" xfId="2" applyFont="1"/>
    <xf numFmtId="0" fontId="1" fillId="0" borderId="0" xfId="2"/>
    <xf numFmtId="0" fontId="27" fillId="0" borderId="0" xfId="2" applyFont="1" applyAlignment="1">
      <alignment horizontal="center"/>
    </xf>
    <xf numFmtId="0" fontId="26" fillId="0" borderId="0" xfId="2" applyFont="1" applyAlignment="1">
      <alignment horizontal="left"/>
    </xf>
    <xf numFmtId="0" fontId="26" fillId="0" borderId="0" xfId="2" applyFont="1" applyAlignment="1">
      <alignment horizontal="center" vertical="center"/>
    </xf>
    <xf numFmtId="0" fontId="28" fillId="0" borderId="0" xfId="2" applyFont="1" applyAlignment="1">
      <alignment vertical="center"/>
    </xf>
    <xf numFmtId="0" fontId="28" fillId="0" borderId="0" xfId="2" applyFont="1" applyAlignment="1" applyProtection="1">
      <alignment horizontal="left" vertical="center"/>
      <protection locked="0"/>
    </xf>
    <xf numFmtId="0" fontId="28" fillId="0" borderId="0" xfId="2" applyFont="1"/>
    <xf numFmtId="0" fontId="28" fillId="0" borderId="31" xfId="2" applyFont="1" applyBorder="1" applyAlignment="1">
      <alignment horizontal="center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center"/>
    </xf>
    <xf numFmtId="0" fontId="13" fillId="12" borderId="10" xfId="2" applyFont="1" applyFill="1" applyBorder="1" applyAlignment="1">
      <alignment horizontal="center" vertical="center" wrapText="1"/>
    </xf>
    <xf numFmtId="0" fontId="15" fillId="13" borderId="10" xfId="2" applyFont="1" applyFill="1" applyBorder="1" applyAlignment="1">
      <alignment horizontal="center" vertical="center"/>
    </xf>
    <xf numFmtId="0" fontId="15" fillId="13" borderId="10" xfId="2" applyFont="1" applyFill="1" applyBorder="1" applyAlignment="1">
      <alignment vertical="center"/>
    </xf>
    <xf numFmtId="164" fontId="15" fillId="13" borderId="10" xfId="2" applyNumberFormat="1" applyFont="1" applyFill="1" applyBorder="1" applyAlignment="1">
      <alignment vertical="center"/>
    </xf>
    <xf numFmtId="9" fontId="15" fillId="13" borderId="10" xfId="1" applyFont="1" applyFill="1" applyBorder="1" applyAlignment="1">
      <alignment vertical="center"/>
    </xf>
    <xf numFmtId="0" fontId="1" fillId="0" borderId="10" xfId="2" applyBorder="1" applyAlignment="1">
      <alignment horizontal="center" vertical="center"/>
    </xf>
    <xf numFmtId="0" fontId="1" fillId="0" borderId="10" xfId="2" applyBorder="1" applyAlignment="1">
      <alignment horizontal="left" vertical="center"/>
    </xf>
    <xf numFmtId="164" fontId="1" fillId="0" borderId="10" xfId="2" applyNumberFormat="1" applyBorder="1" applyAlignment="1" applyProtection="1">
      <alignment vertical="center"/>
      <protection locked="0"/>
    </xf>
    <xf numFmtId="9" fontId="29" fillId="0" borderId="10" xfId="1" applyFont="1" applyBorder="1" applyAlignment="1">
      <alignment vertical="center"/>
    </xf>
    <xf numFmtId="0" fontId="1" fillId="0" borderId="0" xfId="2" applyAlignment="1">
      <alignment wrapText="1"/>
    </xf>
    <xf numFmtId="0" fontId="1" fillId="0" borderId="13" xfId="2" applyBorder="1" applyAlignment="1" applyProtection="1">
      <alignment horizontal="left" vertical="center"/>
      <protection locked="0"/>
    </xf>
    <xf numFmtId="164" fontId="15" fillId="13" borderId="10" xfId="2" applyNumberFormat="1" applyFont="1" applyFill="1" applyBorder="1" applyAlignment="1" applyProtection="1">
      <alignment vertical="center"/>
      <protection locked="0"/>
    </xf>
    <xf numFmtId="0" fontId="15" fillId="0" borderId="10" xfId="2" applyFont="1" applyBorder="1" applyAlignment="1">
      <alignment horizontal="center" vertical="center"/>
    </xf>
    <xf numFmtId="9" fontId="15" fillId="0" borderId="10" xfId="1" applyFont="1" applyBorder="1" applyAlignment="1">
      <alignment vertical="center"/>
    </xf>
    <xf numFmtId="0" fontId="1" fillId="0" borderId="11" xfId="2" applyBorder="1" applyAlignment="1">
      <alignment horizontal="left" vertical="center"/>
    </xf>
    <xf numFmtId="0" fontId="1" fillId="0" borderId="13" xfId="2" applyBorder="1" applyAlignment="1">
      <alignment horizontal="left" vertical="center"/>
    </xf>
    <xf numFmtId="0" fontId="15" fillId="13" borderId="10" xfId="2" applyFont="1" applyFill="1" applyBorder="1" applyAlignment="1">
      <alignment horizontal="left" vertical="center" wrapText="1"/>
    </xf>
    <xf numFmtId="0" fontId="15" fillId="13" borderId="10" xfId="2" applyFont="1" applyFill="1" applyBorder="1" applyAlignment="1">
      <alignment vertical="center" wrapText="1"/>
    </xf>
    <xf numFmtId="0" fontId="15" fillId="0" borderId="20" xfId="2" applyFont="1" applyBorder="1" applyAlignment="1">
      <alignment horizontal="center" vertical="center"/>
    </xf>
    <xf numFmtId="0" fontId="15" fillId="0" borderId="16" xfId="2" applyFont="1" applyBorder="1" applyAlignment="1">
      <alignment horizontal="left" vertical="center"/>
    </xf>
    <xf numFmtId="0" fontId="1" fillId="0" borderId="10" xfId="2" applyBorder="1" applyAlignment="1" applyProtection="1">
      <alignment vertical="center"/>
      <protection locked="0"/>
    </xf>
    <xf numFmtId="0" fontId="1" fillId="0" borderId="22" xfId="2" applyBorder="1" applyAlignment="1">
      <alignment horizontal="center" vertical="center"/>
    </xf>
    <xf numFmtId="0" fontId="15" fillId="0" borderId="23" xfId="2" applyFont="1" applyBorder="1" applyAlignment="1">
      <alignment vertical="center"/>
    </xf>
    <xf numFmtId="0" fontId="1" fillId="0" borderId="14" xfId="2" applyBorder="1" applyAlignment="1" applyProtection="1">
      <alignment vertical="center"/>
      <protection locked="0"/>
    </xf>
    <xf numFmtId="0" fontId="1" fillId="0" borderId="21" xfId="2" applyBorder="1" applyAlignment="1">
      <alignment horizontal="center" vertical="center"/>
    </xf>
    <xf numFmtId="0" fontId="16" fillId="0" borderId="18" xfId="2" applyFont="1" applyBorder="1" applyAlignment="1">
      <alignment horizontal="right" vertical="center"/>
    </xf>
    <xf numFmtId="164" fontId="16" fillId="0" borderId="10" xfId="2" applyNumberFormat="1" applyFont="1" applyBorder="1" applyAlignment="1">
      <alignment vertical="center"/>
    </xf>
    <xf numFmtId="9" fontId="16" fillId="0" borderId="10" xfId="1" applyFont="1" applyBorder="1" applyAlignment="1">
      <alignment vertical="center"/>
    </xf>
    <xf numFmtId="0" fontId="1" fillId="0" borderId="20" xfId="2" applyBorder="1" applyAlignment="1">
      <alignment horizontal="center" vertical="center"/>
    </xf>
    <xf numFmtId="0" fontId="1" fillId="0" borderId="13" xfId="2" applyBorder="1" applyAlignment="1">
      <alignment vertical="center"/>
    </xf>
    <xf numFmtId="0" fontId="15" fillId="0" borderId="23" xfId="2" applyFont="1" applyBorder="1" applyAlignment="1">
      <alignment vertical="center" wrapText="1"/>
    </xf>
    <xf numFmtId="0" fontId="1" fillId="0" borderId="13" xfId="2" applyBorder="1" applyAlignment="1" applyProtection="1">
      <alignment vertical="center"/>
      <protection locked="0"/>
    </xf>
    <xf numFmtId="0" fontId="15" fillId="0" borderId="16" xfId="2" applyFont="1" applyBorder="1" applyAlignment="1">
      <alignment vertical="center"/>
    </xf>
    <xf numFmtId="0" fontId="7" fillId="0" borderId="0" xfId="2" applyFont="1"/>
    <xf numFmtId="0" fontId="15" fillId="0" borderId="19" xfId="2" applyFont="1" applyBorder="1" applyAlignment="1">
      <alignment vertical="center"/>
    </xf>
    <xf numFmtId="9" fontId="30" fillId="0" borderId="10" xfId="1" applyFont="1" applyBorder="1" applyAlignment="1">
      <alignment vertical="center"/>
    </xf>
    <xf numFmtId="0" fontId="15" fillId="13" borderId="11" xfId="2" applyFont="1" applyFill="1" applyBorder="1" applyAlignment="1">
      <alignment horizontal="left" vertical="center" wrapText="1"/>
    </xf>
    <xf numFmtId="0" fontId="15" fillId="13" borderId="13" xfId="2" applyFont="1" applyFill="1" applyBorder="1" applyAlignment="1">
      <alignment horizontal="left" vertical="center" wrapText="1"/>
    </xf>
    <xf numFmtId="0" fontId="15" fillId="0" borderId="10" xfId="2" applyFont="1" applyBorder="1" applyAlignment="1">
      <alignment vertical="center"/>
    </xf>
    <xf numFmtId="164" fontId="15" fillId="0" borderId="10" xfId="2" applyNumberFormat="1" applyFont="1" applyBorder="1" applyAlignment="1">
      <alignment vertical="center"/>
    </xf>
    <xf numFmtId="0" fontId="1" fillId="13" borderId="10" xfId="2" applyFill="1" applyBorder="1" applyAlignment="1">
      <alignment horizontal="center" vertical="center"/>
    </xf>
    <xf numFmtId="0" fontId="1" fillId="0" borderId="10" xfId="2" applyBorder="1" applyAlignment="1" applyProtection="1">
      <alignment horizontal="left" vertical="center"/>
      <protection locked="0"/>
    </xf>
    <xf numFmtId="9" fontId="15" fillId="0" borderId="10" xfId="2" applyNumberFormat="1" applyFont="1" applyBorder="1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vertical="center"/>
    </xf>
    <xf numFmtId="0" fontId="1" fillId="0" borderId="0" xfId="2" applyAlignment="1">
      <alignment horizontal="center"/>
    </xf>
    <xf numFmtId="0" fontId="15" fillId="0" borderId="0" xfId="2" applyFont="1" applyAlignment="1">
      <alignment horizontal="left" vertical="center"/>
    </xf>
    <xf numFmtId="3" fontId="1" fillId="0" borderId="0" xfId="2" applyNumberFormat="1" applyAlignment="1">
      <alignment vertical="center"/>
    </xf>
    <xf numFmtId="0" fontId="17" fillId="0" borderId="10" xfId="2" applyFont="1" applyBorder="1" applyAlignment="1">
      <alignment horizontal="center" vertical="center" wrapText="1"/>
    </xf>
    <xf numFmtId="164" fontId="1" fillId="0" borderId="10" xfId="2" applyNumberFormat="1" applyBorder="1" applyAlignment="1">
      <alignment vertical="center"/>
    </xf>
    <xf numFmtId="9" fontId="1" fillId="0" borderId="10" xfId="2" applyNumberFormat="1" applyBorder="1" applyAlignment="1">
      <alignment vertical="center"/>
    </xf>
    <xf numFmtId="0" fontId="31" fillId="0" borderId="0" xfId="2" applyFont="1"/>
    <xf numFmtId="0" fontId="25" fillId="0" borderId="0" xfId="2" applyFont="1" applyAlignment="1">
      <alignment horizontal="center"/>
    </xf>
    <xf numFmtId="0" fontId="32" fillId="0" borderId="0" xfId="2" applyFont="1"/>
    <xf numFmtId="0" fontId="33" fillId="0" borderId="0" xfId="2" applyFont="1" applyAlignment="1">
      <alignment horizontal="center"/>
    </xf>
    <xf numFmtId="0" fontId="32" fillId="0" borderId="0" xfId="2" applyFont="1" applyAlignment="1">
      <alignment horizontal="left" indent="2"/>
    </xf>
    <xf numFmtId="0" fontId="32" fillId="0" borderId="0" xfId="2" applyFont="1" applyAlignment="1">
      <alignment horizontal="left"/>
    </xf>
    <xf numFmtId="0" fontId="25" fillId="0" borderId="0" xfId="2" applyFont="1" applyAlignment="1">
      <alignment horizontal="left"/>
    </xf>
    <xf numFmtId="0" fontId="25" fillId="0" borderId="0" xfId="2" applyFont="1"/>
    <xf numFmtId="0" fontId="17" fillId="0" borderId="0" xfId="2" applyFont="1"/>
    <xf numFmtId="0" fontId="16" fillId="0" borderId="10" xfId="2" applyFont="1" applyBorder="1" applyAlignment="1">
      <alignment horizontal="right" vertical="center"/>
    </xf>
    <xf numFmtId="9" fontId="5" fillId="0" borderId="14" xfId="1" applyFont="1" applyBorder="1" applyAlignment="1">
      <alignment vertical="center" wrapText="1"/>
    </xf>
    <xf numFmtId="9" fontId="5" fillId="0" borderId="17" xfId="1" applyFont="1" applyBorder="1" applyAlignment="1">
      <alignment vertical="center" wrapText="1"/>
    </xf>
    <xf numFmtId="164" fontId="1" fillId="0" borderId="10" xfId="2" applyNumberFormat="1" applyFont="1" applyBorder="1" applyAlignment="1" applyProtection="1">
      <alignment vertical="center"/>
      <protection locked="0"/>
    </xf>
    <xf numFmtId="0" fontId="15" fillId="0" borderId="0" xfId="0" applyFont="1"/>
    <xf numFmtId="0" fontId="1" fillId="0" borderId="11" xfId="2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1" xfId="2" applyBorder="1" applyAlignment="1">
      <alignment horizontal="left" vertical="center"/>
    </xf>
    <xf numFmtId="0" fontId="1" fillId="0" borderId="13" xfId="2" applyBorder="1" applyAlignment="1">
      <alignment horizontal="left" vertical="center"/>
    </xf>
    <xf numFmtId="0" fontId="15" fillId="0" borderId="23" xfId="2" applyFont="1" applyBorder="1" applyAlignment="1" applyProtection="1">
      <alignment vertical="center"/>
    </xf>
    <xf numFmtId="0" fontId="1" fillId="9" borderId="13" xfId="0" applyFont="1" applyFill="1" applyBorder="1" applyAlignment="1" applyProtection="1">
      <alignment vertical="center"/>
      <protection locked="0"/>
    </xf>
    <xf numFmtId="0" fontId="15" fillId="0" borderId="0" xfId="2" applyFont="1" applyBorder="1" applyAlignment="1">
      <alignment vertical="center" wrapText="1"/>
    </xf>
    <xf numFmtId="0" fontId="1" fillId="0" borderId="10" xfId="2" applyBorder="1" applyAlignment="1">
      <alignment vertical="center"/>
    </xf>
    <xf numFmtId="0" fontId="1" fillId="0" borderId="11" xfId="2" applyBorder="1" applyAlignment="1">
      <alignment horizontal="left" vertical="center"/>
    </xf>
    <xf numFmtId="0" fontId="1" fillId="0" borderId="13" xfId="2" applyBorder="1" applyAlignment="1">
      <alignment horizontal="left" vertical="center"/>
    </xf>
    <xf numFmtId="0" fontId="1" fillId="0" borderId="11" xfId="2" applyBorder="1" applyAlignment="1" applyProtection="1">
      <alignment horizontal="left" vertical="center"/>
      <protection locked="0"/>
    </xf>
    <xf numFmtId="0" fontId="1" fillId="0" borderId="13" xfId="2" applyBorder="1" applyAlignment="1" applyProtection="1">
      <alignment horizontal="left" vertical="center"/>
      <protection locked="0"/>
    </xf>
    <xf numFmtId="0" fontId="15" fillId="0" borderId="11" xfId="2" applyFont="1" applyBorder="1" applyAlignment="1">
      <alignment horizontal="left" vertical="center"/>
    </xf>
    <xf numFmtId="0" fontId="15" fillId="0" borderId="13" xfId="2" applyFont="1" applyBorder="1" applyAlignment="1">
      <alignment horizontal="left" vertical="center"/>
    </xf>
    <xf numFmtId="0" fontId="15" fillId="13" borderId="11" xfId="2" applyFont="1" applyFill="1" applyBorder="1" applyAlignment="1">
      <alignment horizontal="left" vertical="center" wrapText="1"/>
    </xf>
    <xf numFmtId="0" fontId="15" fillId="13" borderId="13" xfId="2" applyFont="1" applyFill="1" applyBorder="1" applyAlignment="1">
      <alignment horizontal="left" vertical="center" wrapText="1"/>
    </xf>
    <xf numFmtId="164" fontId="15" fillId="13" borderId="14" xfId="2" applyNumberFormat="1" applyFont="1" applyFill="1" applyBorder="1" applyAlignment="1">
      <alignment horizontal="right" vertical="center"/>
    </xf>
    <xf numFmtId="164" fontId="15" fillId="13" borderId="17" xfId="2" applyNumberFormat="1" applyFont="1" applyFill="1" applyBorder="1" applyAlignment="1">
      <alignment horizontal="right" vertical="center"/>
    </xf>
    <xf numFmtId="9" fontId="15" fillId="13" borderId="14" xfId="1" applyFont="1" applyFill="1" applyBorder="1" applyAlignment="1">
      <alignment horizontal="right" vertical="center"/>
    </xf>
    <xf numFmtId="9" fontId="15" fillId="13" borderId="17" xfId="1" applyFont="1" applyFill="1" applyBorder="1" applyAlignment="1">
      <alignment horizontal="right" vertical="center"/>
    </xf>
    <xf numFmtId="0" fontId="15" fillId="0" borderId="16" xfId="2" applyFont="1" applyBorder="1" applyAlignment="1">
      <alignment horizontal="left" vertical="center" wrapText="1"/>
    </xf>
    <xf numFmtId="0" fontId="15" fillId="0" borderId="23" xfId="2" applyFont="1" applyBorder="1" applyAlignment="1">
      <alignment horizontal="left" vertical="center" wrapText="1"/>
    </xf>
    <xf numFmtId="0" fontId="15" fillId="0" borderId="16" xfId="2" applyFont="1" applyBorder="1" applyAlignment="1" applyProtection="1">
      <alignment horizontal="left" vertical="top"/>
      <protection locked="0"/>
    </xf>
    <xf numFmtId="0" fontId="15" fillId="0" borderId="23" xfId="2" applyFont="1" applyBorder="1" applyAlignment="1" applyProtection="1">
      <alignment horizontal="left" vertical="top"/>
      <protection locked="0"/>
    </xf>
    <xf numFmtId="0" fontId="15" fillId="0" borderId="19" xfId="2" applyFont="1" applyBorder="1" applyAlignment="1" applyProtection="1">
      <alignment horizontal="left" vertical="top"/>
      <protection locked="0"/>
    </xf>
    <xf numFmtId="0" fontId="1" fillId="0" borderId="14" xfId="2" applyBorder="1" applyAlignment="1" applyProtection="1">
      <alignment horizontal="center" vertical="center"/>
      <protection locked="0"/>
    </xf>
    <xf numFmtId="0" fontId="1" fillId="0" borderId="24" xfId="2" applyBorder="1" applyAlignment="1" applyProtection="1">
      <alignment horizontal="center" vertical="center"/>
      <protection locked="0"/>
    </xf>
    <xf numFmtId="0" fontId="1" fillId="0" borderId="17" xfId="2" applyBorder="1" applyAlignment="1" applyProtection="1">
      <alignment horizontal="center" vertical="center"/>
      <protection locked="0"/>
    </xf>
    <xf numFmtId="164" fontId="1" fillId="0" borderId="14" xfId="2" applyNumberFormat="1" applyBorder="1" applyAlignment="1" applyProtection="1">
      <alignment horizontal="right" vertical="top"/>
      <protection locked="0"/>
    </xf>
    <xf numFmtId="164" fontId="1" fillId="0" borderId="24" xfId="2" applyNumberFormat="1" applyBorder="1" applyAlignment="1" applyProtection="1">
      <alignment horizontal="right" vertical="top"/>
      <protection locked="0"/>
    </xf>
    <xf numFmtId="164" fontId="1" fillId="0" borderId="17" xfId="2" applyNumberFormat="1" applyBorder="1" applyAlignment="1" applyProtection="1">
      <alignment horizontal="right" vertical="top"/>
      <protection locked="0"/>
    </xf>
    <xf numFmtId="9" fontId="30" fillId="0" borderId="14" xfId="1" applyFont="1" applyBorder="1" applyAlignment="1">
      <alignment horizontal="right" vertical="top"/>
    </xf>
    <xf numFmtId="9" fontId="30" fillId="0" borderId="24" xfId="1" applyFont="1" applyBorder="1" applyAlignment="1">
      <alignment horizontal="right" vertical="top"/>
    </xf>
    <xf numFmtId="9" fontId="30" fillId="0" borderId="17" xfId="1" applyFont="1" applyBorder="1" applyAlignment="1">
      <alignment horizontal="right" vertical="top"/>
    </xf>
    <xf numFmtId="0" fontId="15" fillId="0" borderId="19" xfId="2" applyFont="1" applyBorder="1" applyAlignment="1">
      <alignment horizontal="left" vertical="center" wrapText="1"/>
    </xf>
    <xf numFmtId="0" fontId="35" fillId="0" borderId="16" xfId="2" applyFont="1" applyBorder="1" applyAlignment="1">
      <alignment horizontal="left" vertical="center" wrapText="1"/>
    </xf>
    <xf numFmtId="0" fontId="35" fillId="0" borderId="23" xfId="2" applyFont="1" applyBorder="1" applyAlignment="1">
      <alignment horizontal="left" vertical="center" wrapText="1"/>
    </xf>
    <xf numFmtId="0" fontId="35" fillId="0" borderId="19" xfId="2" applyFont="1" applyBorder="1" applyAlignment="1">
      <alignment horizontal="left" vertical="center" wrapText="1"/>
    </xf>
    <xf numFmtId="0" fontId="15" fillId="13" borderId="14" xfId="2" applyFont="1" applyFill="1" applyBorder="1" applyAlignment="1">
      <alignment horizontal="center" vertical="center"/>
    </xf>
    <xf numFmtId="0" fontId="15" fillId="13" borderId="17" xfId="2" applyFont="1" applyFill="1" applyBorder="1" applyAlignment="1">
      <alignment horizontal="center" vertical="center"/>
    </xf>
    <xf numFmtId="0" fontId="35" fillId="13" borderId="20" xfId="2" applyFont="1" applyFill="1" applyBorder="1" applyAlignment="1">
      <alignment horizontal="left" vertical="center" wrapText="1"/>
    </xf>
    <xf numFmtId="0" fontId="35" fillId="13" borderId="16" xfId="2" applyFont="1" applyFill="1" applyBorder="1" applyAlignment="1">
      <alignment horizontal="left" vertical="center" wrapText="1"/>
    </xf>
    <xf numFmtId="0" fontId="1" fillId="9" borderId="11" xfId="2" applyFill="1" applyBorder="1" applyAlignment="1" applyProtection="1">
      <alignment horizontal="left" vertical="center"/>
      <protection locked="0"/>
    </xf>
    <xf numFmtId="0" fontId="1" fillId="9" borderId="13" xfId="2" applyFill="1" applyBorder="1" applyAlignment="1" applyProtection="1">
      <alignment horizontal="left" vertical="center"/>
      <protection locked="0"/>
    </xf>
    <xf numFmtId="0" fontId="15" fillId="13" borderId="10" xfId="2" applyFont="1" applyFill="1" applyBorder="1" applyAlignment="1">
      <alignment horizontal="left" vertical="center" wrapText="1"/>
    </xf>
    <xf numFmtId="0" fontId="27" fillId="0" borderId="0" xfId="2" applyFont="1" applyAlignment="1">
      <alignment horizontal="center"/>
    </xf>
    <xf numFmtId="0" fontId="28" fillId="0" borderId="28" xfId="2" applyFont="1" applyBorder="1" applyAlignment="1" applyProtection="1">
      <alignment horizontal="left" vertical="center"/>
      <protection locked="0"/>
    </xf>
    <xf numFmtId="0" fontId="28" fillId="0" borderId="29" xfId="2" applyFont="1" applyBorder="1" applyAlignment="1" applyProtection="1">
      <alignment horizontal="left" vertical="center"/>
      <protection locked="0"/>
    </xf>
    <xf numFmtId="0" fontId="28" fillId="0" borderId="30" xfId="2" applyFont="1" applyBorder="1" applyAlignment="1" applyProtection="1">
      <alignment horizontal="left" vertical="center"/>
      <protection locked="0"/>
    </xf>
    <xf numFmtId="0" fontId="13" fillId="12" borderId="10" xfId="2" applyFont="1" applyFill="1" applyBorder="1" applyAlignment="1">
      <alignment horizontal="center" vertical="center"/>
    </xf>
    <xf numFmtId="0" fontId="13" fillId="12" borderId="12" xfId="2" applyFont="1" applyFill="1" applyBorder="1" applyAlignment="1">
      <alignment horizontal="center" vertical="center"/>
    </xf>
    <xf numFmtId="0" fontId="15" fillId="13" borderId="10" xfId="2" applyFont="1" applyFill="1" applyBorder="1" applyAlignment="1">
      <alignment horizontal="center" vertical="center"/>
    </xf>
    <xf numFmtId="0" fontId="15" fillId="13" borderId="15" xfId="2" applyFont="1" applyFill="1" applyBorder="1" applyAlignment="1">
      <alignment horizontal="left" vertical="center" wrapText="1"/>
    </xf>
    <xf numFmtId="0" fontId="15" fillId="13" borderId="16" xfId="2" applyFont="1" applyFill="1" applyBorder="1" applyAlignment="1">
      <alignment horizontal="left" vertical="center" wrapText="1"/>
    </xf>
    <xf numFmtId="0" fontId="15" fillId="13" borderId="18" xfId="2" applyFont="1" applyFill="1" applyBorder="1" applyAlignment="1">
      <alignment horizontal="left" vertical="center" wrapText="1"/>
    </xf>
    <xf numFmtId="0" fontId="15" fillId="13" borderId="19" xfId="2" applyFont="1" applyFill="1" applyBorder="1" applyAlignment="1">
      <alignment horizontal="left" vertical="center" wrapText="1"/>
    </xf>
    <xf numFmtId="0" fontId="1" fillId="0" borderId="11" xfId="2" applyBorder="1" applyAlignment="1">
      <alignment horizontal="left" vertical="center" wrapText="1"/>
    </xf>
    <xf numFmtId="0" fontId="1" fillId="0" borderId="13" xfId="2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4" fillId="9" borderId="11" xfId="0" applyFont="1" applyFill="1" applyBorder="1" applyAlignment="1">
      <alignment horizontal="left" vertical="center"/>
    </xf>
    <xf numFmtId="0" fontId="34" fillId="9" borderId="13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10" borderId="10" xfId="0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" fillId="9" borderId="25" xfId="0" applyFont="1" applyFill="1" applyBorder="1" applyAlignment="1">
      <alignment horizontal="left" vertical="center" indent="1"/>
    </xf>
    <xf numFmtId="0" fontId="1" fillId="9" borderId="26" xfId="0" applyFont="1" applyFill="1" applyBorder="1" applyAlignment="1">
      <alignment horizontal="left" vertical="center" indent="1"/>
    </xf>
    <xf numFmtId="0" fontId="15" fillId="5" borderId="10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left" vertical="center" indent="1"/>
    </xf>
    <xf numFmtId="0" fontId="1" fillId="9" borderId="19" xfId="0" applyFont="1" applyFill="1" applyBorder="1" applyAlignment="1">
      <alignment horizontal="left" vertical="center" indent="1"/>
    </xf>
    <xf numFmtId="0" fontId="1" fillId="0" borderId="20" xfId="0" applyFont="1" applyBorder="1" applyAlignment="1" applyProtection="1">
      <alignment horizontal="left" vertical="top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21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2" fontId="1" fillId="0" borderId="14" xfId="0" applyNumberFormat="1" applyFont="1" applyBorder="1" applyAlignment="1" applyProtection="1">
      <alignment horizontal="right" vertical="center" indent="1"/>
      <protection locked="0"/>
    </xf>
    <xf numFmtId="2" fontId="1" fillId="0" borderId="17" xfId="0" applyNumberFormat="1" applyFont="1" applyBorder="1" applyAlignment="1" applyProtection="1">
      <alignment horizontal="right" vertical="center" indent="1"/>
      <protection locked="0"/>
    </xf>
    <xf numFmtId="9" fontId="5" fillId="0" borderId="14" xfId="1" applyFont="1" applyBorder="1" applyAlignment="1">
      <alignment horizontal="right" vertical="center" indent="1"/>
    </xf>
    <xf numFmtId="9" fontId="5" fillId="0" borderId="17" xfId="1" applyFont="1" applyBorder="1" applyAlignment="1">
      <alignment horizontal="right" vertical="center" indent="1"/>
    </xf>
    <xf numFmtId="0" fontId="1" fillId="9" borderId="11" xfId="0" applyFont="1" applyFill="1" applyBorder="1" applyAlignment="1">
      <alignment horizontal="left" vertical="center"/>
    </xf>
    <xf numFmtId="0" fontId="1" fillId="9" borderId="13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5" fillId="10" borderId="14" xfId="0" applyFont="1" applyFill="1" applyBorder="1" applyAlignment="1">
      <alignment horizontal="left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5" fillId="7" borderId="10" xfId="0" applyFont="1" applyFill="1" applyBorder="1" applyAlignment="1">
      <alignment horizontal="center" vertical="center"/>
    </xf>
    <xf numFmtId="0" fontId="1" fillId="9" borderId="21" xfId="0" applyFont="1" applyFill="1" applyBorder="1" applyAlignment="1" applyProtection="1">
      <alignment horizontal="left" vertical="center"/>
      <protection locked="0"/>
    </xf>
    <xf numFmtId="0" fontId="1" fillId="9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5" fillId="5" borderId="14" xfId="0" applyNumberFormat="1" applyFont="1" applyFill="1" applyBorder="1" applyAlignment="1">
      <alignment horizontal="right" vertical="center" indent="1"/>
    </xf>
    <xf numFmtId="2" fontId="15" fillId="5" borderId="17" xfId="0" applyNumberFormat="1" applyFont="1" applyFill="1" applyBorder="1" applyAlignment="1">
      <alignment horizontal="right" vertical="center" indent="1"/>
    </xf>
    <xf numFmtId="9" fontId="15" fillId="5" borderId="14" xfId="1" applyFont="1" applyFill="1" applyBorder="1" applyAlignment="1">
      <alignment horizontal="right" vertical="center" indent="1"/>
    </xf>
    <xf numFmtId="9" fontId="15" fillId="5" borderId="17" xfId="1" applyFont="1" applyFill="1" applyBorder="1" applyAlignment="1">
      <alignment horizontal="right" vertical="center" indent="1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9" borderId="21" xfId="0" applyFont="1" applyFill="1" applyBorder="1" applyAlignment="1" applyProtection="1">
      <alignment horizontal="left" vertical="top" wrapText="1"/>
      <protection locked="0"/>
    </xf>
    <xf numFmtId="0" fontId="1" fillId="9" borderId="19" xfId="0" applyFont="1" applyFill="1" applyBorder="1" applyAlignment="1" applyProtection="1">
      <alignment horizontal="left" vertical="top" wrapText="1"/>
      <protection locked="0"/>
    </xf>
    <xf numFmtId="0" fontId="15" fillId="7" borderId="11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2" fontId="1" fillId="0" borderId="14" xfId="0" applyNumberFormat="1" applyFont="1" applyBorder="1" applyAlignment="1" applyProtection="1">
      <alignment horizontal="right" vertical="top" indent="1"/>
      <protection locked="0"/>
    </xf>
    <xf numFmtId="2" fontId="1" fillId="0" borderId="17" xfId="0" applyNumberFormat="1" applyFont="1" applyBorder="1" applyAlignment="1" applyProtection="1">
      <alignment horizontal="right" vertical="top" indent="1"/>
      <protection locked="0"/>
    </xf>
    <xf numFmtId="9" fontId="5" fillId="0" borderId="14" xfId="1" applyFont="1" applyBorder="1" applyAlignment="1">
      <alignment horizontal="right" vertical="top" indent="1"/>
    </xf>
    <xf numFmtId="9" fontId="5" fillId="0" borderId="17" xfId="1" applyFont="1" applyBorder="1" applyAlignment="1">
      <alignment horizontal="right" vertical="top" indent="1"/>
    </xf>
    <xf numFmtId="0" fontId="15" fillId="5" borderId="14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left" vertical="center" wrapText="1"/>
    </xf>
    <xf numFmtId="0" fontId="15" fillId="5" borderId="16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5" fillId="5" borderId="15" xfId="0" applyFont="1" applyFill="1" applyBorder="1" applyAlignment="1">
      <alignment horizontal="left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9" borderId="11" xfId="0" applyFont="1" applyFill="1" applyBorder="1" applyAlignment="1" applyProtection="1">
      <alignment horizontal="left" vertical="center"/>
      <protection locked="0"/>
    </xf>
    <xf numFmtId="0" fontId="1" fillId="9" borderId="13" xfId="0" applyFont="1" applyFill="1" applyBorder="1" applyAlignment="1" applyProtection="1">
      <alignment horizontal="left" vertical="center"/>
      <protection locked="0"/>
    </xf>
    <xf numFmtId="0" fontId="15" fillId="4" borderId="11" xfId="0" applyFont="1" applyFill="1" applyBorder="1" applyAlignment="1">
      <alignment horizontal="left" vertical="center"/>
    </xf>
    <xf numFmtId="0" fontId="15" fillId="4" borderId="13" xfId="0" applyFont="1" applyFill="1" applyBorder="1" applyAlignment="1">
      <alignment horizontal="left" vertical="center"/>
    </xf>
    <xf numFmtId="9" fontId="15" fillId="5" borderId="14" xfId="1" applyFont="1" applyFill="1" applyBorder="1" applyAlignment="1">
      <alignment horizontal="center" vertical="center"/>
    </xf>
    <xf numFmtId="9" fontId="15" fillId="5" borderId="17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1"/>
  <sheetViews>
    <sheetView showGridLines="0" tabSelected="1" view="pageLayout" topLeftCell="A4" zoomScaleNormal="100" workbookViewId="0">
      <selection activeCell="H35" sqref="H35"/>
    </sheetView>
  </sheetViews>
  <sheetFormatPr baseColWidth="10" defaultColWidth="11.42578125" defaultRowHeight="12.75" x14ac:dyDescent="0.2"/>
  <cols>
    <col min="1" max="1" width="4.5703125" style="175" customWidth="1"/>
    <col min="2" max="2" width="42.28515625" style="120" customWidth="1"/>
    <col min="3" max="3" width="19.28515625" style="120" customWidth="1"/>
    <col min="4" max="4" width="7.7109375" style="120" customWidth="1"/>
    <col min="5" max="5" width="3.5703125" style="120" customWidth="1"/>
    <col min="6" max="6" width="4.5703125" style="175" customWidth="1"/>
    <col min="7" max="7" width="22.28515625" style="120" customWidth="1"/>
    <col min="8" max="8" width="23.140625" style="120" customWidth="1"/>
    <col min="9" max="9" width="20.140625" style="120" customWidth="1"/>
    <col min="10" max="10" width="7.7109375" style="120" customWidth="1"/>
    <col min="11" max="16384" width="11.42578125" style="120"/>
  </cols>
  <sheetData>
    <row r="2" spans="1:10" ht="18" x14ac:dyDescent="0.25">
      <c r="A2" s="118"/>
      <c r="B2" s="240" t="s">
        <v>89</v>
      </c>
      <c r="C2" s="240"/>
      <c r="D2" s="240"/>
      <c r="E2" s="240"/>
      <c r="F2" s="240"/>
      <c r="G2" s="240"/>
      <c r="H2" s="240"/>
      <c r="I2" s="240"/>
      <c r="J2" s="119"/>
    </row>
    <row r="3" spans="1:10" ht="13.15" customHeight="1" x14ac:dyDescent="0.25">
      <c r="A3" s="118"/>
      <c r="B3" s="121"/>
      <c r="C3" s="121"/>
      <c r="D3" s="121"/>
      <c r="E3" s="121"/>
      <c r="F3" s="121"/>
      <c r="G3" s="121"/>
      <c r="H3" s="121"/>
      <c r="I3" s="121"/>
      <c r="J3" s="119"/>
    </row>
    <row r="4" spans="1:10" ht="16.149999999999999" customHeight="1" thickBot="1" x14ac:dyDescent="0.25">
      <c r="A4" s="118"/>
      <c r="B4" s="119"/>
      <c r="C4" s="122"/>
      <c r="D4" s="122"/>
      <c r="E4" s="122"/>
      <c r="F4" s="118"/>
      <c r="G4" s="122"/>
      <c r="H4" s="122"/>
      <c r="I4" s="119"/>
      <c r="J4" s="119"/>
    </row>
    <row r="5" spans="1:10" ht="20.45" customHeight="1" thickTop="1" thickBot="1" x14ac:dyDescent="0.25">
      <c r="A5" s="123"/>
      <c r="B5" s="124" t="s">
        <v>90</v>
      </c>
      <c r="C5" s="241"/>
      <c r="D5" s="242"/>
      <c r="E5" s="242"/>
      <c r="F5" s="242"/>
      <c r="G5" s="242"/>
      <c r="H5" s="243"/>
      <c r="I5" s="118"/>
      <c r="J5" s="119"/>
    </row>
    <row r="6" spans="1:10" ht="20.45" customHeight="1" thickTop="1" thickBot="1" x14ac:dyDescent="0.25">
      <c r="A6" s="123"/>
      <c r="B6" s="124"/>
      <c r="C6" s="125"/>
      <c r="D6" s="125"/>
      <c r="E6" s="125"/>
      <c r="F6" s="125"/>
      <c r="G6" s="125"/>
      <c r="H6" s="125"/>
      <c r="I6" s="118"/>
      <c r="J6" s="119"/>
    </row>
    <row r="7" spans="1:10" ht="18.600000000000001" customHeight="1" thickTop="1" thickBot="1" x14ac:dyDescent="0.3">
      <c r="A7" s="118"/>
      <c r="B7" s="126" t="s">
        <v>91</v>
      </c>
      <c r="C7" s="127">
        <v>2022</v>
      </c>
      <c r="D7" s="128"/>
      <c r="E7" s="128"/>
      <c r="F7" s="129"/>
      <c r="G7" s="128"/>
      <c r="H7" s="128"/>
      <c r="I7" s="118"/>
      <c r="J7" s="119"/>
    </row>
    <row r="8" spans="1:10" ht="13.5" thickTop="1" x14ac:dyDescent="0.2">
      <c r="A8" s="118"/>
      <c r="B8" s="119"/>
      <c r="C8" s="119"/>
      <c r="D8" s="119"/>
      <c r="E8" s="119"/>
      <c r="F8" s="118"/>
      <c r="G8" s="119"/>
      <c r="H8" s="119"/>
      <c r="I8" s="119"/>
      <c r="J8" s="119"/>
    </row>
    <row r="9" spans="1:10" ht="29.25" customHeight="1" x14ac:dyDescent="0.2">
      <c r="A9" s="244" t="s">
        <v>92</v>
      </c>
      <c r="B9" s="244"/>
      <c r="C9" s="130" t="s">
        <v>6</v>
      </c>
      <c r="D9" s="130" t="s">
        <v>7</v>
      </c>
      <c r="F9" s="245" t="s">
        <v>93</v>
      </c>
      <c r="G9" s="245"/>
      <c r="H9" s="245"/>
      <c r="I9" s="130" t="s">
        <v>6</v>
      </c>
      <c r="J9" s="130" t="s">
        <v>7</v>
      </c>
    </row>
    <row r="10" spans="1:10" ht="16.149999999999999" customHeight="1" x14ac:dyDescent="0.2">
      <c r="A10" s="131">
        <v>60</v>
      </c>
      <c r="B10" s="132" t="s">
        <v>94</v>
      </c>
      <c r="C10" s="133">
        <f>SUM(C11:C16)</f>
        <v>0</v>
      </c>
      <c r="D10" s="134" t="str">
        <f>IF($C$64=0,"",C10/$C$64)</f>
        <v/>
      </c>
      <c r="F10" s="246">
        <v>70</v>
      </c>
      <c r="G10" s="247" t="s">
        <v>95</v>
      </c>
      <c r="H10" s="248"/>
      <c r="I10" s="211">
        <f>SUM(I12:I15)</f>
        <v>0</v>
      </c>
      <c r="J10" s="213" t="str">
        <f>IF($I$68=0,"",I10/$I$68)</f>
        <v/>
      </c>
    </row>
    <row r="11" spans="1:10" ht="16.149999999999999" customHeight="1" x14ac:dyDescent="0.2">
      <c r="A11" s="135">
        <v>601</v>
      </c>
      <c r="B11" s="136" t="s">
        <v>96</v>
      </c>
      <c r="C11" s="137"/>
      <c r="D11" s="138" t="str">
        <f t="shared" ref="D11:D16" si="0">IF(C11="","",C11/$C$10)</f>
        <v/>
      </c>
      <c r="F11" s="246"/>
      <c r="G11" s="249"/>
      <c r="H11" s="250"/>
      <c r="I11" s="212"/>
      <c r="J11" s="214"/>
    </row>
    <row r="12" spans="1:10" s="139" customFormat="1" ht="16.149999999999999" customHeight="1" x14ac:dyDescent="0.2">
      <c r="A12" s="135">
        <v>602</v>
      </c>
      <c r="B12" s="136" t="s">
        <v>97</v>
      </c>
      <c r="C12" s="137"/>
      <c r="D12" s="138"/>
      <c r="E12" s="120"/>
      <c r="F12" s="135"/>
      <c r="G12" s="203" t="s">
        <v>12</v>
      </c>
      <c r="H12" s="204"/>
      <c r="I12" s="137"/>
      <c r="J12" s="138" t="str">
        <f>IF(I12="","",I12/$I$10)</f>
        <v/>
      </c>
    </row>
    <row r="13" spans="1:10" ht="16.149999999999999" customHeight="1" x14ac:dyDescent="0.2">
      <c r="A13" s="135">
        <v>604</v>
      </c>
      <c r="B13" s="136" t="s">
        <v>98</v>
      </c>
      <c r="C13" s="137"/>
      <c r="D13" s="138"/>
      <c r="F13" s="135"/>
      <c r="G13" s="203" t="s">
        <v>14</v>
      </c>
      <c r="H13" s="204"/>
      <c r="I13" s="137"/>
      <c r="J13" s="138" t="str">
        <f>IF(I13="","",I13/$I$10)</f>
        <v/>
      </c>
    </row>
    <row r="14" spans="1:10" ht="16.149999999999999" customHeight="1" x14ac:dyDescent="0.2">
      <c r="A14" s="135">
        <v>605</v>
      </c>
      <c r="B14" s="136" t="s">
        <v>99</v>
      </c>
      <c r="C14" s="137"/>
      <c r="D14" s="138" t="str">
        <f t="shared" si="0"/>
        <v/>
      </c>
      <c r="F14" s="135"/>
      <c r="G14" s="237" t="s">
        <v>16</v>
      </c>
      <c r="H14" s="238"/>
      <c r="I14" s="137"/>
      <c r="J14" s="138" t="str">
        <f>IF(I14="","",I14/$I$10)</f>
        <v/>
      </c>
    </row>
    <row r="15" spans="1:10" ht="16.149999999999999" customHeight="1" x14ac:dyDescent="0.2">
      <c r="A15" s="135">
        <v>606</v>
      </c>
      <c r="B15" s="136" t="s">
        <v>100</v>
      </c>
      <c r="C15" s="137"/>
      <c r="D15" s="138" t="str">
        <f t="shared" si="0"/>
        <v/>
      </c>
      <c r="F15" s="135"/>
      <c r="G15" s="195" t="s">
        <v>37</v>
      </c>
      <c r="H15" s="140"/>
      <c r="I15" s="137"/>
      <c r="J15" s="138" t="str">
        <f>IF(I15="","",I15/$I$10)</f>
        <v/>
      </c>
    </row>
    <row r="16" spans="1:10" ht="16.149999999999999" customHeight="1" x14ac:dyDescent="0.2">
      <c r="A16" s="135">
        <v>607</v>
      </c>
      <c r="B16" s="136" t="s">
        <v>101</v>
      </c>
      <c r="C16" s="137"/>
      <c r="D16" s="138" t="str">
        <f t="shared" si="0"/>
        <v/>
      </c>
      <c r="F16" s="131">
        <v>75</v>
      </c>
      <c r="G16" s="239" t="s">
        <v>18</v>
      </c>
      <c r="H16" s="239"/>
      <c r="I16" s="141">
        <f>SUM(I17:I21)</f>
        <v>0</v>
      </c>
      <c r="J16" s="134" t="str">
        <f>IF($I$68=0,"",I16/$I$68)</f>
        <v/>
      </c>
    </row>
    <row r="17" spans="1:10" ht="16.149999999999999" customHeight="1" x14ac:dyDescent="0.2">
      <c r="A17" s="131">
        <v>61</v>
      </c>
      <c r="B17" s="132" t="s">
        <v>103</v>
      </c>
      <c r="C17" s="133">
        <f>SUM(C18:C26)</f>
        <v>0</v>
      </c>
      <c r="D17" s="134" t="str">
        <f>IF($C$64=0,"",C17/$C$64)</f>
        <v/>
      </c>
      <c r="F17" s="142"/>
      <c r="G17" s="251" t="s">
        <v>102</v>
      </c>
      <c r="H17" s="252"/>
      <c r="I17" s="193"/>
      <c r="J17" s="138" t="str">
        <f t="shared" ref="J17:J18" si="1">IF(I17="","",I17/$I$10)</f>
        <v/>
      </c>
    </row>
    <row r="18" spans="1:10" ht="16.149999999999999" customHeight="1" x14ac:dyDescent="0.2">
      <c r="A18" s="135">
        <v>611</v>
      </c>
      <c r="B18" s="136" t="s">
        <v>104</v>
      </c>
      <c r="C18" s="137"/>
      <c r="D18" s="138" t="str">
        <f t="shared" ref="D18:D26" si="2">IF(C18="","",C18/$C$17)</f>
        <v/>
      </c>
      <c r="F18" s="142"/>
      <c r="G18" s="251" t="s">
        <v>20</v>
      </c>
      <c r="H18" s="252"/>
      <c r="I18" s="193"/>
      <c r="J18" s="138" t="str">
        <f t="shared" si="1"/>
        <v/>
      </c>
    </row>
    <row r="19" spans="1:10" ht="16.149999999999999" customHeight="1" x14ac:dyDescent="0.2">
      <c r="A19" s="135">
        <v>612</v>
      </c>
      <c r="B19" s="136" t="s">
        <v>105</v>
      </c>
      <c r="C19" s="137"/>
      <c r="D19" s="138" t="str">
        <f t="shared" si="2"/>
        <v/>
      </c>
      <c r="F19" s="135"/>
      <c r="G19" s="144" t="s">
        <v>22</v>
      </c>
      <c r="H19" s="145"/>
      <c r="I19" s="137"/>
      <c r="J19" s="138" t="str">
        <f>IF(I19="","",I19/$I$10)</f>
        <v/>
      </c>
    </row>
    <row r="20" spans="1:10" ht="16.149999999999999" customHeight="1" x14ac:dyDescent="0.2">
      <c r="A20" s="135">
        <v>613</v>
      </c>
      <c r="B20" s="136" t="s">
        <v>106</v>
      </c>
      <c r="C20" s="137"/>
      <c r="D20" s="138" t="str">
        <f t="shared" si="2"/>
        <v/>
      </c>
      <c r="F20" s="135"/>
      <c r="G20" s="203" t="s">
        <v>24</v>
      </c>
      <c r="H20" s="204"/>
      <c r="I20" s="137"/>
      <c r="J20" s="138" t="str">
        <f>IF(I20="","",I20/$I$10)</f>
        <v/>
      </c>
    </row>
    <row r="21" spans="1:10" ht="16.149999999999999" customHeight="1" x14ac:dyDescent="0.2">
      <c r="A21" s="135">
        <v>613</v>
      </c>
      <c r="B21" s="136" t="s">
        <v>107</v>
      </c>
      <c r="C21" s="137"/>
      <c r="D21" s="138" t="str">
        <f t="shared" si="2"/>
        <v/>
      </c>
      <c r="F21" s="135"/>
      <c r="G21" s="205" t="s">
        <v>37</v>
      </c>
      <c r="H21" s="206"/>
      <c r="I21" s="137"/>
      <c r="J21" s="138" t="str">
        <f>IF(I21="","",I21/$I$10)</f>
        <v/>
      </c>
    </row>
    <row r="22" spans="1:10" ht="16.149999999999999" customHeight="1" x14ac:dyDescent="0.2">
      <c r="A22" s="135">
        <v>614</v>
      </c>
      <c r="B22" s="136" t="s">
        <v>109</v>
      </c>
      <c r="C22" s="137"/>
      <c r="D22" s="138" t="str">
        <f t="shared" si="2"/>
        <v/>
      </c>
      <c r="F22" s="131">
        <v>71</v>
      </c>
      <c r="G22" s="239" t="s">
        <v>108</v>
      </c>
      <c r="H22" s="239"/>
      <c r="I22" s="141"/>
      <c r="J22" s="134" t="str">
        <f>IF($I$68=0,"",I22/$I$68)</f>
        <v/>
      </c>
    </row>
    <row r="23" spans="1:10" ht="16.149999999999999" customHeight="1" x14ac:dyDescent="0.2">
      <c r="A23" s="135">
        <v>615</v>
      </c>
      <c r="B23" s="136" t="s">
        <v>111</v>
      </c>
      <c r="C23" s="137"/>
      <c r="D23" s="138" t="str">
        <f t="shared" si="2"/>
        <v/>
      </c>
      <c r="F23" s="131">
        <v>72</v>
      </c>
      <c r="G23" s="209" t="s">
        <v>110</v>
      </c>
      <c r="H23" s="210"/>
      <c r="I23" s="141"/>
      <c r="J23" s="134" t="str">
        <f>IF($I$68=0,"",I23/$I$68)</f>
        <v/>
      </c>
    </row>
    <row r="24" spans="1:10" ht="16.149999999999999" customHeight="1" x14ac:dyDescent="0.2">
      <c r="A24" s="135">
        <v>616</v>
      </c>
      <c r="B24" s="136" t="s">
        <v>112</v>
      </c>
      <c r="C24" s="137"/>
      <c r="D24" s="138" t="str">
        <f t="shared" si="2"/>
        <v/>
      </c>
      <c r="F24" s="233">
        <v>74</v>
      </c>
      <c r="G24" s="235" t="s">
        <v>164</v>
      </c>
      <c r="H24" s="236"/>
      <c r="I24" s="211">
        <f>I30+I36+I40+I44+I49+I50+I51+I52</f>
        <v>0</v>
      </c>
      <c r="J24" s="213" t="str">
        <f>IF($I$68=0,"",I24/$I$68)</f>
        <v/>
      </c>
    </row>
    <row r="25" spans="1:10" ht="16.149999999999999" customHeight="1" x14ac:dyDescent="0.2">
      <c r="A25" s="135">
        <v>617</v>
      </c>
      <c r="B25" s="136" t="s">
        <v>113</v>
      </c>
      <c r="C25" s="137"/>
      <c r="D25" s="138" t="str">
        <f t="shared" si="2"/>
        <v/>
      </c>
      <c r="F25" s="234"/>
      <c r="G25" s="146" t="s">
        <v>29</v>
      </c>
      <c r="H25" s="147" t="s">
        <v>30</v>
      </c>
      <c r="I25" s="212"/>
      <c r="J25" s="214" t="str">
        <f>IF($I$68=0,"",I25/$I$68)</f>
        <v/>
      </c>
    </row>
    <row r="26" spans="1:10" ht="16.149999999999999" customHeight="1" x14ac:dyDescent="0.2">
      <c r="A26" s="135">
        <v>618</v>
      </c>
      <c r="B26" s="136" t="s">
        <v>114</v>
      </c>
      <c r="C26" s="137"/>
      <c r="D26" s="138" t="str">
        <f t="shared" si="2"/>
        <v/>
      </c>
      <c r="F26" s="148"/>
      <c r="G26" s="149" t="s">
        <v>84</v>
      </c>
      <c r="H26" s="150"/>
      <c r="I26" s="137"/>
      <c r="J26" s="138" t="str">
        <f>IF(I26="","",I26/$I$30)</f>
        <v/>
      </c>
    </row>
    <row r="27" spans="1:10" ht="16.149999999999999" customHeight="1" x14ac:dyDescent="0.2">
      <c r="A27" s="131">
        <v>62</v>
      </c>
      <c r="B27" s="132" t="s">
        <v>115</v>
      </c>
      <c r="C27" s="133">
        <f>SUM(C28:C37)</f>
        <v>0</v>
      </c>
      <c r="D27" s="134" t="str">
        <f>IF($C$64=0,"",C27/$C$64)</f>
        <v/>
      </c>
      <c r="F27" s="151"/>
      <c r="G27" s="152"/>
      <c r="H27" s="150"/>
      <c r="I27" s="137"/>
      <c r="J27" s="138" t="str">
        <f>IF(I27="","",I27/$I$30)</f>
        <v/>
      </c>
    </row>
    <row r="28" spans="1:10" ht="16.149999999999999" customHeight="1" x14ac:dyDescent="0.2">
      <c r="A28" s="135">
        <v>621</v>
      </c>
      <c r="B28" s="136" t="s">
        <v>116</v>
      </c>
      <c r="C28" s="137"/>
      <c r="D28" s="138" t="str">
        <f t="shared" ref="D28:D37" si="3">IF(C28="","",C28/$C$27)</f>
        <v/>
      </c>
      <c r="F28" s="151"/>
      <c r="G28" s="152"/>
      <c r="H28" s="150"/>
      <c r="I28" s="137"/>
      <c r="J28" s="138" t="str">
        <f>IF(I28="","",I28/$I$30)</f>
        <v/>
      </c>
    </row>
    <row r="29" spans="1:10" ht="16.149999999999999" customHeight="1" x14ac:dyDescent="0.2">
      <c r="A29" s="135">
        <v>622</v>
      </c>
      <c r="B29" s="136" t="s">
        <v>117</v>
      </c>
      <c r="C29" s="137"/>
      <c r="D29" s="138" t="str">
        <f t="shared" si="3"/>
        <v/>
      </c>
      <c r="F29" s="151"/>
      <c r="G29" s="152"/>
      <c r="H29" s="153"/>
      <c r="I29" s="137"/>
      <c r="J29" s="138" t="str">
        <f>IF(I29="","",I29/$I$30)</f>
        <v/>
      </c>
    </row>
    <row r="30" spans="1:10" ht="16.149999999999999" customHeight="1" x14ac:dyDescent="0.2">
      <c r="A30" s="135"/>
      <c r="B30" s="136" t="s">
        <v>118</v>
      </c>
      <c r="C30" s="137"/>
      <c r="D30" s="138" t="str">
        <f t="shared" si="3"/>
        <v/>
      </c>
      <c r="F30" s="154"/>
      <c r="G30" s="155"/>
      <c r="H30" s="190" t="s">
        <v>41</v>
      </c>
      <c r="I30" s="156">
        <f>SUM(I26:I29)</f>
        <v>0</v>
      </c>
      <c r="J30" s="157" t="str">
        <f>IF($I$24=0,"",I30/$I$24)</f>
        <v/>
      </c>
    </row>
    <row r="31" spans="1:10" ht="16.149999999999999" customHeight="1" x14ac:dyDescent="0.2">
      <c r="A31" s="135"/>
      <c r="B31" s="136" t="s">
        <v>120</v>
      </c>
      <c r="C31" s="137"/>
      <c r="D31" s="138" t="str">
        <f t="shared" si="3"/>
        <v/>
      </c>
      <c r="F31" s="158"/>
      <c r="G31" s="215" t="s">
        <v>33</v>
      </c>
      <c r="H31" s="159" t="s">
        <v>119</v>
      </c>
      <c r="I31" s="137"/>
      <c r="J31" s="138" t="str">
        <f>IF(I31="","",I31/$I$36)</f>
        <v/>
      </c>
    </row>
    <row r="32" spans="1:10" ht="16.149999999999999" customHeight="1" x14ac:dyDescent="0.2">
      <c r="A32" s="135">
        <v>623</v>
      </c>
      <c r="B32" s="136" t="s">
        <v>121</v>
      </c>
      <c r="C32" s="137"/>
      <c r="D32" s="138" t="str">
        <f t="shared" si="3"/>
        <v/>
      </c>
      <c r="F32" s="151"/>
      <c r="G32" s="216"/>
      <c r="H32" s="159" t="s">
        <v>85</v>
      </c>
      <c r="I32" s="137"/>
      <c r="J32" s="138" t="str">
        <f>IF(I32="","",I32/$I$36)</f>
        <v/>
      </c>
    </row>
    <row r="33" spans="1:10" ht="16.149999999999999" customHeight="1" x14ac:dyDescent="0.2">
      <c r="A33" s="135">
        <v>624</v>
      </c>
      <c r="B33" s="136" t="s">
        <v>122</v>
      </c>
      <c r="C33" s="137"/>
      <c r="D33" s="138" t="str">
        <f t="shared" si="3"/>
        <v/>
      </c>
      <c r="F33" s="151"/>
      <c r="G33" s="216"/>
      <c r="H33" s="159" t="s">
        <v>46</v>
      </c>
      <c r="I33" s="137"/>
      <c r="J33" s="138" t="str">
        <f>IF(I33="","",I33/$I$36)</f>
        <v/>
      </c>
    </row>
    <row r="34" spans="1:10" ht="16.149999999999999" customHeight="1" x14ac:dyDescent="0.2">
      <c r="A34" s="135">
        <v>625</v>
      </c>
      <c r="B34" s="136" t="s">
        <v>123</v>
      </c>
      <c r="C34" s="137"/>
      <c r="D34" s="138" t="str">
        <f t="shared" si="3"/>
        <v/>
      </c>
      <c r="F34" s="151"/>
      <c r="G34" s="160"/>
      <c r="H34" s="159" t="s">
        <v>166</v>
      </c>
      <c r="I34" s="137"/>
      <c r="J34" s="138" t="str">
        <f>IF(I34="","",I34/$I$36)</f>
        <v/>
      </c>
    </row>
    <row r="35" spans="1:10" ht="16.149999999999999" customHeight="1" x14ac:dyDescent="0.2">
      <c r="A35" s="135">
        <v>626</v>
      </c>
      <c r="B35" s="136" t="s">
        <v>124</v>
      </c>
      <c r="C35" s="137"/>
      <c r="D35" s="138" t="str">
        <f t="shared" si="3"/>
        <v/>
      </c>
      <c r="F35" s="151"/>
      <c r="G35" s="201"/>
      <c r="H35" s="202" t="s">
        <v>167</v>
      </c>
      <c r="I35" s="137"/>
      <c r="J35" s="138" t="str">
        <f t="shared" ref="J35" si="4">IF(I35="","",I35/$I$36)</f>
        <v/>
      </c>
    </row>
    <row r="36" spans="1:10" ht="16.149999999999999" customHeight="1" x14ac:dyDescent="0.2">
      <c r="A36" s="135">
        <v>627</v>
      </c>
      <c r="B36" s="136" t="s">
        <v>125</v>
      </c>
      <c r="C36" s="137"/>
      <c r="D36" s="138" t="str">
        <f t="shared" si="3"/>
        <v/>
      </c>
      <c r="F36" s="154"/>
      <c r="G36" s="155"/>
      <c r="H36" s="190" t="s">
        <v>41</v>
      </c>
      <c r="I36" s="156">
        <f>SUM(I31:I35)</f>
        <v>0</v>
      </c>
      <c r="J36" s="157" t="str">
        <f>IF($I$24=0,"",I36/$I$24)</f>
        <v/>
      </c>
    </row>
    <row r="37" spans="1:10" ht="16.149999999999999" customHeight="1" x14ac:dyDescent="0.2">
      <c r="A37" s="135">
        <v>628</v>
      </c>
      <c r="B37" s="136" t="s">
        <v>126</v>
      </c>
      <c r="C37" s="137"/>
      <c r="D37" s="138" t="str">
        <f t="shared" si="3"/>
        <v/>
      </c>
      <c r="F37" s="158"/>
      <c r="G37" s="215" t="s">
        <v>159</v>
      </c>
      <c r="H37" s="161"/>
      <c r="I37" s="137"/>
      <c r="J37" s="138" t="str">
        <f>IF(I37="","",I37/$I$40)</f>
        <v/>
      </c>
    </row>
    <row r="38" spans="1:10" ht="16.149999999999999" customHeight="1" x14ac:dyDescent="0.2">
      <c r="A38" s="131">
        <v>63</v>
      </c>
      <c r="B38" s="132" t="s">
        <v>127</v>
      </c>
      <c r="C38" s="133">
        <f>SUM(C39:C41)</f>
        <v>0</v>
      </c>
      <c r="D38" s="134" t="str">
        <f>IF($C$64=0,"",C38/$C$64)</f>
        <v/>
      </c>
      <c r="F38" s="151"/>
      <c r="G38" s="216"/>
      <c r="H38" s="161"/>
      <c r="I38" s="137"/>
      <c r="J38" s="138" t="str">
        <f>IF(I38="","",I38/$I$40)</f>
        <v/>
      </c>
    </row>
    <row r="39" spans="1:10" ht="16.149999999999999" customHeight="1" x14ac:dyDescent="0.2">
      <c r="A39" s="135">
        <v>631</v>
      </c>
      <c r="B39" s="136" t="s">
        <v>128</v>
      </c>
      <c r="C39" s="137"/>
      <c r="D39" s="138" t="str">
        <f>IF(C39="","",C39/$C$38)</f>
        <v/>
      </c>
      <c r="F39" s="151"/>
      <c r="G39" s="216"/>
      <c r="H39" s="161"/>
      <c r="I39" s="137"/>
      <c r="J39" s="138" t="str">
        <f>IF(I39="","",I39/$I$40)</f>
        <v/>
      </c>
    </row>
    <row r="40" spans="1:10" ht="16.149999999999999" customHeight="1" x14ac:dyDescent="0.2">
      <c r="A40" s="135">
        <v>633</v>
      </c>
      <c r="B40" s="136" t="s">
        <v>129</v>
      </c>
      <c r="C40" s="137"/>
      <c r="D40" s="138" t="str">
        <f>IF(C40="","",C40/$C$38)</f>
        <v/>
      </c>
      <c r="F40" s="154"/>
      <c r="G40" s="229"/>
      <c r="H40" s="190" t="s">
        <v>41</v>
      </c>
      <c r="I40" s="156">
        <f>SUM(I37:I39)</f>
        <v>0</v>
      </c>
      <c r="J40" s="157" t="str">
        <f>IF($I$24=0,"",I40/$I$24)</f>
        <v/>
      </c>
    </row>
    <row r="41" spans="1:10" ht="16.149999999999999" customHeight="1" x14ac:dyDescent="0.2">
      <c r="A41" s="135">
        <v>635</v>
      </c>
      <c r="B41" s="136" t="s">
        <v>130</v>
      </c>
      <c r="C41" s="137"/>
      <c r="D41" s="138" t="str">
        <f>IF(C41="","",C41/$C$38)</f>
        <v/>
      </c>
      <c r="F41" s="158"/>
      <c r="G41" s="230" t="s">
        <v>165</v>
      </c>
      <c r="H41" s="161"/>
      <c r="I41" s="137"/>
      <c r="J41" s="138" t="str">
        <f>IF(I41="","",I41/$I$44)</f>
        <v/>
      </c>
    </row>
    <row r="42" spans="1:10" s="163" customFormat="1" ht="16.149999999999999" customHeight="1" x14ac:dyDescent="0.25">
      <c r="A42" s="131">
        <v>64</v>
      </c>
      <c r="B42" s="132" t="s">
        <v>131</v>
      </c>
      <c r="C42" s="133">
        <f>SUM(C43:C49)</f>
        <v>0</v>
      </c>
      <c r="D42" s="134" t="str">
        <f>IF($C$64=0,"",C42/$C$64)</f>
        <v/>
      </c>
      <c r="E42" s="120"/>
      <c r="F42" s="151"/>
      <c r="G42" s="231"/>
      <c r="H42" s="161"/>
      <c r="I42" s="137"/>
      <c r="J42" s="138" t="str">
        <f>IF(I42="","",I42/$I$44)</f>
        <v/>
      </c>
    </row>
    <row r="43" spans="1:10" ht="16.149999999999999" customHeight="1" x14ac:dyDescent="0.2">
      <c r="A43" s="135"/>
      <c r="B43" s="136" t="s">
        <v>132</v>
      </c>
      <c r="C43" s="137"/>
      <c r="D43" s="138" t="str">
        <f t="shared" ref="D43:D49" si="5">IF(C43="","",C43/$C$42)</f>
        <v/>
      </c>
      <c r="F43" s="151"/>
      <c r="G43" s="231"/>
      <c r="H43" s="161"/>
      <c r="I43" s="137"/>
      <c r="J43" s="138" t="str">
        <f>IF(I43="","",I43/$I$44)</f>
        <v/>
      </c>
    </row>
    <row r="44" spans="1:10" ht="16.149999999999999" customHeight="1" x14ac:dyDescent="0.2">
      <c r="A44" s="135"/>
      <c r="B44" s="136" t="s">
        <v>133</v>
      </c>
      <c r="C44" s="137"/>
      <c r="D44" s="138" t="str">
        <f t="shared" si="5"/>
        <v/>
      </c>
      <c r="F44" s="154"/>
      <c r="G44" s="232"/>
      <c r="H44" s="190" t="s">
        <v>41</v>
      </c>
      <c r="I44" s="156">
        <f>SUM(I41:I43)</f>
        <v>0</v>
      </c>
      <c r="J44" s="157" t="str">
        <f>IF($I$24=0,"",I44/$I$24)</f>
        <v/>
      </c>
    </row>
    <row r="45" spans="1:10" ht="16.149999999999999" customHeight="1" x14ac:dyDescent="0.2">
      <c r="A45" s="135"/>
      <c r="B45" s="136" t="s">
        <v>134</v>
      </c>
      <c r="C45" s="137"/>
      <c r="D45" s="138" t="str">
        <f t="shared" si="5"/>
        <v/>
      </c>
      <c r="F45" s="158"/>
      <c r="G45" s="162" t="s">
        <v>157</v>
      </c>
      <c r="H45" s="161"/>
      <c r="I45" s="137"/>
      <c r="J45" s="138" t="str">
        <f>IF(I45="","",I45/$I$49)</f>
        <v/>
      </c>
    </row>
    <row r="46" spans="1:10" ht="16.149999999999999" customHeight="1" x14ac:dyDescent="0.2">
      <c r="A46" s="135"/>
      <c r="B46" s="136" t="s">
        <v>135</v>
      </c>
      <c r="C46" s="137"/>
      <c r="D46" s="138" t="str">
        <f t="shared" si="5"/>
        <v/>
      </c>
      <c r="F46" s="151"/>
      <c r="G46" s="199"/>
      <c r="H46" s="161"/>
      <c r="I46" s="137"/>
      <c r="J46" s="138" t="str">
        <f>IF(I46="","",I46/$I$49)</f>
        <v/>
      </c>
    </row>
    <row r="47" spans="1:10" ht="16.149999999999999" customHeight="1" x14ac:dyDescent="0.2">
      <c r="A47" s="135"/>
      <c r="B47" s="136" t="s">
        <v>136</v>
      </c>
      <c r="C47" s="137"/>
      <c r="D47" s="138" t="str">
        <f t="shared" si="5"/>
        <v/>
      </c>
      <c r="F47" s="151"/>
      <c r="G47" s="199"/>
      <c r="H47" s="161"/>
      <c r="I47" s="137"/>
      <c r="J47" s="138" t="str">
        <f>IF(I47="","",I47/$I$49)</f>
        <v/>
      </c>
    </row>
    <row r="48" spans="1:10" ht="16.149999999999999" customHeight="1" x14ac:dyDescent="0.2">
      <c r="A48" s="135"/>
      <c r="B48" s="136" t="s">
        <v>137</v>
      </c>
      <c r="C48" s="137"/>
      <c r="D48" s="138" t="str">
        <f t="shared" si="5"/>
        <v/>
      </c>
      <c r="F48" s="151"/>
      <c r="G48" s="199"/>
      <c r="H48" s="161"/>
      <c r="I48" s="137"/>
      <c r="J48" s="138" t="str">
        <f>IF(I48="","",I48/$I$49)</f>
        <v/>
      </c>
    </row>
    <row r="49" spans="1:10" ht="16.149999999999999" customHeight="1" x14ac:dyDescent="0.2">
      <c r="A49" s="135"/>
      <c r="B49" s="136" t="s">
        <v>138</v>
      </c>
      <c r="C49" s="137"/>
      <c r="D49" s="138" t="str">
        <f t="shared" si="5"/>
        <v/>
      </c>
      <c r="F49" s="154"/>
      <c r="G49" s="155"/>
      <c r="H49" s="190" t="s">
        <v>41</v>
      </c>
      <c r="I49" s="156">
        <f>SUM(I45:I48)</f>
        <v>0</v>
      </c>
      <c r="J49" s="157" t="str">
        <f>IF($I$24=0,"",I49/$I$24)</f>
        <v/>
      </c>
    </row>
    <row r="50" spans="1:10" ht="16.149999999999999" customHeight="1" x14ac:dyDescent="0.2">
      <c r="A50" s="131">
        <v>65</v>
      </c>
      <c r="B50" s="132" t="s">
        <v>139</v>
      </c>
      <c r="C50" s="141"/>
      <c r="D50" s="134" t="str">
        <f t="shared" ref="D50:D56" si="6">IF($C$64=0,"",C50/$C$64)</f>
        <v/>
      </c>
      <c r="F50" s="154"/>
      <c r="G50" s="164" t="s">
        <v>158</v>
      </c>
      <c r="H50" s="161"/>
      <c r="I50" s="137"/>
      <c r="J50" s="165" t="str">
        <f>IF($I$24=0,"",I50/$I$24)</f>
        <v/>
      </c>
    </row>
    <row r="51" spans="1:10" ht="16.149999999999999" customHeight="1" x14ac:dyDescent="0.2">
      <c r="A51" s="131">
        <v>66</v>
      </c>
      <c r="B51" s="132" t="s">
        <v>140</v>
      </c>
      <c r="C51" s="141"/>
      <c r="D51" s="134" t="str">
        <f t="shared" si="6"/>
        <v/>
      </c>
      <c r="F51" s="154"/>
      <c r="G51" s="164" t="s">
        <v>64</v>
      </c>
      <c r="H51" s="161"/>
      <c r="I51" s="137"/>
      <c r="J51" s="165" t="str">
        <f>IF($I$24=0,"",I51/$I$24)</f>
        <v/>
      </c>
    </row>
    <row r="52" spans="1:10" ht="18" customHeight="1" x14ac:dyDescent="0.2">
      <c r="A52" s="131">
        <v>67</v>
      </c>
      <c r="B52" s="132" t="s">
        <v>141</v>
      </c>
      <c r="C52" s="141"/>
      <c r="D52" s="134" t="str">
        <f t="shared" si="6"/>
        <v/>
      </c>
      <c r="F52" s="158"/>
      <c r="G52" s="217" t="s">
        <v>37</v>
      </c>
      <c r="H52" s="220"/>
      <c r="I52" s="223"/>
      <c r="J52" s="226" t="str">
        <f>IF($I$24=0,"",I52/$I$24)</f>
        <v/>
      </c>
    </row>
    <row r="53" spans="1:10" ht="16.149999999999999" customHeight="1" x14ac:dyDescent="0.2">
      <c r="A53" s="131">
        <v>68</v>
      </c>
      <c r="B53" s="132" t="s">
        <v>142</v>
      </c>
      <c r="C53" s="141"/>
      <c r="D53" s="134" t="str">
        <f t="shared" si="6"/>
        <v/>
      </c>
      <c r="F53" s="151"/>
      <c r="G53" s="218"/>
      <c r="H53" s="221"/>
      <c r="I53" s="224"/>
      <c r="J53" s="227"/>
    </row>
    <row r="54" spans="1:10" ht="16.149999999999999" customHeight="1" x14ac:dyDescent="0.2">
      <c r="A54" s="131">
        <v>68</v>
      </c>
      <c r="B54" s="132" t="s">
        <v>144</v>
      </c>
      <c r="C54" s="141"/>
      <c r="D54" s="134" t="str">
        <f t="shared" si="6"/>
        <v/>
      </c>
      <c r="F54" s="154"/>
      <c r="G54" s="219"/>
      <c r="H54" s="222"/>
      <c r="I54" s="225"/>
      <c r="J54" s="228"/>
    </row>
    <row r="55" spans="1:10" ht="16.149999999999999" customHeight="1" x14ac:dyDescent="0.2">
      <c r="A55" s="131">
        <v>69</v>
      </c>
      <c r="B55" s="132" t="s">
        <v>146</v>
      </c>
      <c r="C55" s="141"/>
      <c r="D55" s="134" t="str">
        <f t="shared" si="6"/>
        <v/>
      </c>
      <c r="F55" s="131">
        <v>75</v>
      </c>
      <c r="G55" s="209" t="s">
        <v>143</v>
      </c>
      <c r="H55" s="210"/>
      <c r="I55" s="141"/>
      <c r="J55" s="134" t="str">
        <f t="shared" ref="J55:J60" si="7">IF($I$68=0,"",I55/$I$68)</f>
        <v/>
      </c>
    </row>
    <row r="56" spans="1:10" ht="16.149999999999999" customHeight="1" x14ac:dyDescent="0.2">
      <c r="A56" s="135"/>
      <c r="B56" s="168" t="s">
        <v>148</v>
      </c>
      <c r="C56" s="169">
        <f>SUM(C50:C55,C42,C38,C27,C17,C10)</f>
        <v>0</v>
      </c>
      <c r="D56" s="143" t="str">
        <f t="shared" si="6"/>
        <v/>
      </c>
      <c r="F56" s="131">
        <v>76</v>
      </c>
      <c r="G56" s="166" t="s">
        <v>145</v>
      </c>
      <c r="H56" s="167"/>
      <c r="I56" s="141"/>
      <c r="J56" s="134" t="str">
        <f t="shared" si="7"/>
        <v/>
      </c>
    </row>
    <row r="57" spans="1:10" ht="16.149999999999999" customHeight="1" x14ac:dyDescent="0.2">
      <c r="A57" s="170"/>
      <c r="B57" s="132" t="s">
        <v>150</v>
      </c>
      <c r="C57" s="133"/>
      <c r="D57" s="134"/>
      <c r="F57" s="131">
        <v>77</v>
      </c>
      <c r="G57" s="209" t="s">
        <v>147</v>
      </c>
      <c r="H57" s="210"/>
      <c r="I57" s="141"/>
      <c r="J57" s="134" t="str">
        <f t="shared" si="7"/>
        <v/>
      </c>
    </row>
    <row r="58" spans="1:10" ht="16.149999999999999" customHeight="1" x14ac:dyDescent="0.2">
      <c r="A58" s="135"/>
      <c r="B58" s="136" t="s">
        <v>72</v>
      </c>
      <c r="C58" s="137"/>
      <c r="D58" s="138" t="str">
        <f>IF(C58="","",C58/$C$62)</f>
        <v/>
      </c>
      <c r="F58" s="131">
        <v>78</v>
      </c>
      <c r="G58" s="209" t="s">
        <v>149</v>
      </c>
      <c r="H58" s="210"/>
      <c r="I58" s="141"/>
      <c r="J58" s="134" t="str">
        <f t="shared" si="7"/>
        <v/>
      </c>
    </row>
    <row r="59" spans="1:10" ht="16.149999999999999" customHeight="1" x14ac:dyDescent="0.2">
      <c r="A59" s="135"/>
      <c r="B59" s="136" t="s">
        <v>74</v>
      </c>
      <c r="C59" s="137"/>
      <c r="D59" s="138" t="str">
        <f>IF(C59="","",C59/$C$62)</f>
        <v/>
      </c>
      <c r="F59" s="131">
        <v>79</v>
      </c>
      <c r="G59" s="209" t="s">
        <v>151</v>
      </c>
      <c r="H59" s="210"/>
      <c r="I59" s="141"/>
      <c r="J59" s="134" t="str">
        <f t="shared" si="7"/>
        <v/>
      </c>
    </row>
    <row r="60" spans="1:10" ht="16.149999999999999" customHeight="1" x14ac:dyDescent="0.2">
      <c r="A60" s="135"/>
      <c r="B60" s="136" t="s">
        <v>75</v>
      </c>
      <c r="C60" s="137"/>
      <c r="D60" s="138" t="str">
        <f>IF(C60="","",C60/$C$62)</f>
        <v/>
      </c>
      <c r="F60" s="135"/>
      <c r="G60" s="207" t="s">
        <v>59</v>
      </c>
      <c r="H60" s="208"/>
      <c r="I60" s="169">
        <f>SUM(I10+I16+I22+I23+I24+I55+I56+I57+I58+I59)</f>
        <v>0</v>
      </c>
      <c r="J60" s="143" t="str">
        <f t="shared" si="7"/>
        <v/>
      </c>
    </row>
    <row r="61" spans="1:10" ht="16.149999999999999" customHeight="1" x14ac:dyDescent="0.2">
      <c r="A61" s="135"/>
      <c r="B61" s="171" t="s">
        <v>26</v>
      </c>
      <c r="C61" s="137"/>
      <c r="D61" s="138" t="str">
        <f>IF(C61="","",C61/$C$62)</f>
        <v/>
      </c>
      <c r="F61" s="170"/>
      <c r="G61" s="132" t="s">
        <v>152</v>
      </c>
      <c r="H61" s="132"/>
      <c r="I61" s="133"/>
      <c r="J61" s="134"/>
    </row>
    <row r="62" spans="1:10" ht="16.149999999999999" customHeight="1" x14ac:dyDescent="0.2">
      <c r="A62" s="135"/>
      <c r="B62" s="168" t="s">
        <v>68</v>
      </c>
      <c r="C62" s="169">
        <f>C58+C59+C60+C61</f>
        <v>0</v>
      </c>
      <c r="D62" s="172" t="str">
        <f>IF($C$64=0,"",C62/$C$64)</f>
        <v/>
      </c>
      <c r="F62" s="135"/>
      <c r="G62" s="203" t="s">
        <v>72</v>
      </c>
      <c r="H62" s="204" t="s">
        <v>72</v>
      </c>
      <c r="I62" s="137"/>
      <c r="J62" s="138" t="str">
        <f>IF(I62="","",I62/$I$66)</f>
        <v/>
      </c>
    </row>
    <row r="63" spans="1:10" ht="16.149999999999999" customHeight="1" x14ac:dyDescent="0.2">
      <c r="A63" s="173"/>
      <c r="B63" s="174"/>
      <c r="C63" s="174"/>
      <c r="D63" s="174"/>
      <c r="F63" s="135"/>
      <c r="G63" s="203" t="s">
        <v>74</v>
      </c>
      <c r="H63" s="204" t="s">
        <v>74</v>
      </c>
      <c r="I63" s="137"/>
      <c r="J63" s="138" t="str">
        <f t="shared" ref="J63:J65" si="8">IF(I63="","",I63/$I$66)</f>
        <v/>
      </c>
    </row>
    <row r="64" spans="1:10" ht="16.149999999999999" customHeight="1" x14ac:dyDescent="0.2">
      <c r="A64" s="142"/>
      <c r="B64" s="168" t="s">
        <v>82</v>
      </c>
      <c r="C64" s="169">
        <f>C56+C62</f>
        <v>0</v>
      </c>
      <c r="D64" s="172" t="str">
        <f>IF(C64=0,"",SUM(D56+D62))</f>
        <v/>
      </c>
      <c r="F64" s="135"/>
      <c r="G64" s="197" t="s">
        <v>75</v>
      </c>
      <c r="H64" s="198" t="s">
        <v>75</v>
      </c>
      <c r="I64" s="137"/>
      <c r="J64" s="138" t="str">
        <f t="shared" si="8"/>
        <v/>
      </c>
    </row>
    <row r="65" spans="1:11" ht="16.149999999999999" customHeight="1" x14ac:dyDescent="0.2">
      <c r="F65" s="135"/>
      <c r="G65" s="205" t="s">
        <v>26</v>
      </c>
      <c r="H65" s="206" t="s">
        <v>26</v>
      </c>
      <c r="I65" s="137"/>
      <c r="J65" s="138" t="str">
        <f t="shared" si="8"/>
        <v/>
      </c>
    </row>
    <row r="66" spans="1:11" ht="16.149999999999999" customHeight="1" x14ac:dyDescent="0.2">
      <c r="F66" s="135"/>
      <c r="G66" s="207" t="s">
        <v>68</v>
      </c>
      <c r="H66" s="208"/>
      <c r="I66" s="169">
        <f>I62+I63+I64+I65</f>
        <v>0</v>
      </c>
      <c r="J66" s="172" t="str">
        <f>IF($I$68=0,"",I66/$I$68)</f>
        <v/>
      </c>
    </row>
    <row r="67" spans="1:11" ht="16.149999999999999" customHeight="1" x14ac:dyDescent="0.2">
      <c r="F67" s="173"/>
      <c r="G67" s="176"/>
      <c r="H67" s="176"/>
      <c r="I67" s="177"/>
      <c r="J67" s="174"/>
      <c r="K67" s="181"/>
    </row>
    <row r="68" spans="1:11" ht="16.149999999999999" customHeight="1" x14ac:dyDescent="0.25">
      <c r="A68" s="184"/>
      <c r="B68" s="185"/>
      <c r="C68" s="186"/>
      <c r="D68" s="187"/>
      <c r="F68" s="178"/>
      <c r="G68" s="207" t="s">
        <v>82</v>
      </c>
      <c r="H68" s="208"/>
      <c r="I68" s="179">
        <f>SUM(I60+I66)</f>
        <v>0</v>
      </c>
      <c r="J68" s="180" t="str">
        <f>IF(I68=0,"",SUM(J60+J66))</f>
        <v/>
      </c>
    </row>
    <row r="69" spans="1:11" ht="16.149999999999999" customHeight="1" x14ac:dyDescent="0.25">
      <c r="A69" s="184" t="s">
        <v>153</v>
      </c>
      <c r="B69" s="188" t="s">
        <v>154</v>
      </c>
      <c r="E69" s="187"/>
      <c r="F69" s="182"/>
      <c r="G69" s="183"/>
    </row>
    <row r="70" spans="1:11" ht="15" x14ac:dyDescent="0.25">
      <c r="A70" s="184"/>
      <c r="B70" s="189"/>
      <c r="F70" s="182"/>
      <c r="G70" s="183"/>
    </row>
    <row r="71" spans="1:11" ht="15" x14ac:dyDescent="0.25">
      <c r="A71" s="184" t="s">
        <v>155</v>
      </c>
      <c r="B71" s="188" t="s">
        <v>156</v>
      </c>
      <c r="F71" s="182"/>
      <c r="G71" s="183"/>
    </row>
  </sheetData>
  <sheetProtection sheet="1" objects="1" scenarios="1"/>
  <mergeCells count="39">
    <mergeCell ref="G23:H23"/>
    <mergeCell ref="B2:I2"/>
    <mergeCell ref="C5:H5"/>
    <mergeCell ref="A9:B9"/>
    <mergeCell ref="F9:H9"/>
    <mergeCell ref="F10:F11"/>
    <mergeCell ref="G10:H11"/>
    <mergeCell ref="I10:I11"/>
    <mergeCell ref="G17:H17"/>
    <mergeCell ref="G18:H18"/>
    <mergeCell ref="G20:H20"/>
    <mergeCell ref="G21:H21"/>
    <mergeCell ref="G22:H22"/>
    <mergeCell ref="J10:J11"/>
    <mergeCell ref="G12:H12"/>
    <mergeCell ref="G13:H13"/>
    <mergeCell ref="G14:H14"/>
    <mergeCell ref="G16:H16"/>
    <mergeCell ref="G55:H55"/>
    <mergeCell ref="G57:H57"/>
    <mergeCell ref="G58:H58"/>
    <mergeCell ref="F24:F25"/>
    <mergeCell ref="G24:H24"/>
    <mergeCell ref="I24:I25"/>
    <mergeCell ref="J24:J25"/>
    <mergeCell ref="G31:G33"/>
    <mergeCell ref="G52:G54"/>
    <mergeCell ref="H52:H54"/>
    <mergeCell ref="I52:I54"/>
    <mergeCell ref="J52:J54"/>
    <mergeCell ref="G37:G40"/>
    <mergeCell ref="G41:G44"/>
    <mergeCell ref="G63:H63"/>
    <mergeCell ref="G65:H65"/>
    <mergeCell ref="G66:H66"/>
    <mergeCell ref="G68:H68"/>
    <mergeCell ref="G59:H59"/>
    <mergeCell ref="G60:H60"/>
    <mergeCell ref="G62:H62"/>
  </mergeCells>
  <printOptions horizontalCentered="1"/>
  <pageMargins left="0.43307086614173229" right="0.51181102362204722" top="0.47244094488188981" bottom="0.51181102362204722" header="0.35433070866141736" footer="0.31496062992125984"/>
  <pageSetup paperSize="9" scale="61" orientation="portrait" r:id="rId1"/>
  <headerFooter alignWithMargins="0">
    <oddHeader>&amp;C&amp;"Arial,Gras"VERSION DECEMBRE 2021</oddHeader>
    <oddFooter>&amp;CDIRECCTE / DEPARTEMENT DU GARD - Mise à Jour JUILLET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view="pageLayout" zoomScale="85" zoomScaleNormal="100" zoomScalePageLayoutView="85" workbookViewId="0">
      <selection activeCell="I33" sqref="I33"/>
    </sheetView>
  </sheetViews>
  <sheetFormatPr baseColWidth="10" defaultColWidth="11.42578125" defaultRowHeight="12.75" x14ac:dyDescent="0.2"/>
  <cols>
    <col min="1" max="1" width="4.5703125" style="1" customWidth="1"/>
    <col min="2" max="2" width="32.7109375" style="2" customWidth="1"/>
    <col min="3" max="3" width="10" style="2" customWidth="1"/>
    <col min="4" max="4" width="17.28515625" style="6" customWidth="1"/>
    <col min="5" max="5" width="11.140625" style="7" customWidth="1"/>
    <col min="6" max="6" width="3.5703125" style="2" customWidth="1"/>
    <col min="7" max="7" width="4.5703125" style="1" customWidth="1"/>
    <col min="8" max="8" width="17.5703125" style="2" customWidth="1"/>
    <col min="9" max="9" width="26.42578125" style="2" customWidth="1"/>
    <col min="10" max="10" width="17.28515625" style="6" customWidth="1"/>
    <col min="11" max="11" width="11" style="7" customWidth="1"/>
    <col min="12" max="16384" width="11.42578125" style="2"/>
  </cols>
  <sheetData>
    <row r="1" spans="1:11" ht="20.25" x14ac:dyDescent="0.3">
      <c r="B1" s="335" t="s">
        <v>0</v>
      </c>
      <c r="C1" s="335"/>
      <c r="D1" s="335"/>
      <c r="E1" s="335"/>
      <c r="F1" s="335"/>
      <c r="G1" s="335"/>
      <c r="H1" s="335"/>
      <c r="I1" s="335"/>
      <c r="J1" s="335"/>
      <c r="K1" s="335"/>
    </row>
    <row r="2" spans="1:11" ht="18.75" thickBot="1" x14ac:dyDescent="0.3">
      <c r="B2" s="3"/>
      <c r="C2" s="3"/>
      <c r="D2" s="4"/>
      <c r="E2" s="5"/>
      <c r="F2" s="3"/>
      <c r="I2" s="194"/>
    </row>
    <row r="3" spans="1:11" ht="20.45" customHeight="1" thickTop="1" thickBot="1" x14ac:dyDescent="0.25">
      <c r="A3" s="8"/>
      <c r="B3" s="9" t="s">
        <v>1</v>
      </c>
      <c r="C3" s="336"/>
      <c r="D3" s="337"/>
      <c r="E3" s="337"/>
      <c r="F3" s="337"/>
      <c r="G3" s="337"/>
      <c r="H3" s="338"/>
    </row>
    <row r="4" spans="1:11" ht="20.45" customHeight="1" thickTop="1" thickBot="1" x14ac:dyDescent="0.25">
      <c r="A4" s="8"/>
      <c r="B4" s="9"/>
      <c r="C4" s="10"/>
      <c r="D4" s="11"/>
      <c r="E4" s="12"/>
      <c r="F4" s="10"/>
    </row>
    <row r="5" spans="1:11" ht="20.45" customHeight="1" thickBot="1" x14ac:dyDescent="0.25">
      <c r="A5" s="8"/>
      <c r="B5" s="13" t="s">
        <v>2</v>
      </c>
      <c r="C5" s="339"/>
      <c r="D5" s="340"/>
      <c r="E5" s="340"/>
      <c r="F5" s="340"/>
      <c r="G5" s="340"/>
      <c r="H5" s="341"/>
    </row>
    <row r="6" spans="1:11" ht="13.9" customHeight="1" thickBot="1" x14ac:dyDescent="0.25">
      <c r="A6" s="8"/>
      <c r="B6" s="14"/>
      <c r="C6" s="10"/>
      <c r="D6" s="11"/>
      <c r="E6" s="12"/>
      <c r="F6" s="10"/>
      <c r="I6" s="194"/>
    </row>
    <row r="7" spans="1:11" ht="22.15" customHeight="1" thickBot="1" x14ac:dyDescent="0.25">
      <c r="B7" s="15" t="s">
        <v>3</v>
      </c>
      <c r="C7" s="342"/>
      <c r="D7" s="343"/>
      <c r="E7" s="343"/>
      <c r="F7" s="343"/>
      <c r="G7" s="343"/>
      <c r="H7" s="344"/>
    </row>
    <row r="8" spans="1:11" ht="13.5" customHeight="1" thickBot="1" x14ac:dyDescent="0.3">
      <c r="B8" s="16"/>
      <c r="C8" s="17"/>
      <c r="D8" s="18"/>
      <c r="E8" s="19"/>
      <c r="F8" s="17"/>
    </row>
    <row r="9" spans="1:11" ht="22.15" customHeight="1" thickBot="1" x14ac:dyDescent="0.3">
      <c r="B9" s="15" t="s">
        <v>4</v>
      </c>
      <c r="C9" s="345">
        <v>2022</v>
      </c>
      <c r="D9" s="346"/>
      <c r="E9" s="19"/>
      <c r="F9" s="17"/>
    </row>
    <row r="11" spans="1:11" ht="29.25" customHeight="1" x14ac:dyDescent="0.2">
      <c r="A11" s="347" t="s">
        <v>5</v>
      </c>
      <c r="B11" s="347"/>
      <c r="C11" s="347"/>
      <c r="D11" s="20" t="s">
        <v>6</v>
      </c>
      <c r="E11" s="21" t="s">
        <v>7</v>
      </c>
      <c r="G11" s="348" t="s">
        <v>8</v>
      </c>
      <c r="H11" s="349"/>
      <c r="I11" s="350"/>
      <c r="J11" s="22" t="s">
        <v>6</v>
      </c>
      <c r="K11" s="23" t="s">
        <v>7</v>
      </c>
    </row>
    <row r="12" spans="1:11" ht="16.149999999999999" customHeight="1" x14ac:dyDescent="0.2">
      <c r="A12" s="259" t="s">
        <v>9</v>
      </c>
      <c r="B12" s="260"/>
      <c r="C12" s="260"/>
      <c r="D12" s="260"/>
      <c r="E12" s="261"/>
      <c r="G12" s="319">
        <v>70</v>
      </c>
      <c r="H12" s="325" t="s">
        <v>87</v>
      </c>
      <c r="I12" s="322"/>
      <c r="J12" s="302">
        <f>SUM(J14:J17)</f>
        <v>0</v>
      </c>
      <c r="K12" s="333" t="str">
        <f>IF($J$50=0,"",J12/$J$50)</f>
        <v/>
      </c>
    </row>
    <row r="13" spans="1:11" ht="16.149999999999999" customHeight="1" x14ac:dyDescent="0.2">
      <c r="A13" s="289" t="s">
        <v>10</v>
      </c>
      <c r="B13" s="289"/>
      <c r="C13" s="289"/>
      <c r="D13" s="289"/>
      <c r="E13" s="289"/>
      <c r="G13" s="320"/>
      <c r="H13" s="326"/>
      <c r="I13" s="327"/>
      <c r="J13" s="303"/>
      <c r="K13" s="334"/>
    </row>
    <row r="14" spans="1:11" s="27" customFormat="1" ht="16.149999999999999" customHeight="1" x14ac:dyDescent="0.2">
      <c r="A14" s="323"/>
      <c r="B14" s="328"/>
      <c r="C14" s="24" t="s">
        <v>11</v>
      </c>
      <c r="D14" s="25"/>
      <c r="E14" s="26"/>
      <c r="G14" s="28"/>
      <c r="H14" s="253" t="s">
        <v>12</v>
      </c>
      <c r="I14" s="254"/>
      <c r="J14" s="29"/>
      <c r="K14" s="30" t="str">
        <f>IF(J14="","",J14/$J$12)</f>
        <v/>
      </c>
    </row>
    <row r="15" spans="1:11" s="27" customFormat="1" ht="16.149999999999999" customHeight="1" x14ac:dyDescent="0.2">
      <c r="A15" s="31">
        <v>64</v>
      </c>
      <c r="B15" s="32" t="s">
        <v>13</v>
      </c>
      <c r="C15" s="33"/>
      <c r="D15" s="34"/>
      <c r="E15" s="35" t="str">
        <f t="shared" ref="E15:E25" si="0">IF(D15="","",D15/$D$26)</f>
        <v/>
      </c>
      <c r="G15" s="36"/>
      <c r="H15" s="253" t="s">
        <v>14</v>
      </c>
      <c r="I15" s="254"/>
      <c r="J15" s="29"/>
      <c r="K15" s="30" t="str">
        <f t="shared" ref="K15:K16" si="1">IF(J15="","",J15/$J$12)</f>
        <v/>
      </c>
    </row>
    <row r="16" spans="1:11" ht="16.149999999999999" customHeight="1" x14ac:dyDescent="0.2">
      <c r="A16" s="36">
        <v>64</v>
      </c>
      <c r="B16" s="37" t="s">
        <v>15</v>
      </c>
      <c r="C16" s="33"/>
      <c r="D16" s="34"/>
      <c r="E16" s="35" t="str">
        <f t="shared" si="0"/>
        <v/>
      </c>
      <c r="G16" s="36"/>
      <c r="H16" s="329" t="s">
        <v>16</v>
      </c>
      <c r="I16" s="330"/>
      <c r="J16" s="29"/>
      <c r="K16" s="30" t="str">
        <f t="shared" si="1"/>
        <v/>
      </c>
    </row>
    <row r="17" spans="1:11" ht="16.149999999999999" customHeight="1" x14ac:dyDescent="0.2">
      <c r="A17" s="36">
        <v>64</v>
      </c>
      <c r="B17" s="37" t="s">
        <v>17</v>
      </c>
      <c r="C17" s="38"/>
      <c r="D17" s="29"/>
      <c r="E17" s="35" t="str">
        <f t="shared" si="0"/>
        <v/>
      </c>
      <c r="G17" s="36"/>
      <c r="H17" s="329" t="s">
        <v>37</v>
      </c>
      <c r="I17" s="330"/>
      <c r="J17" s="112"/>
      <c r="K17" s="30"/>
    </row>
    <row r="18" spans="1:11" ht="16.149999999999999" customHeight="1" x14ac:dyDescent="0.2">
      <c r="A18" s="36">
        <v>64</v>
      </c>
      <c r="B18" s="37" t="s">
        <v>19</v>
      </c>
      <c r="C18" s="38"/>
      <c r="D18" s="29"/>
      <c r="E18" s="35" t="str">
        <f t="shared" si="0"/>
        <v/>
      </c>
      <c r="G18" s="39">
        <v>75</v>
      </c>
      <c r="H18" s="331" t="s">
        <v>18</v>
      </c>
      <c r="I18" s="332"/>
      <c r="J18" s="40">
        <f>SUM(J19:J22)</f>
        <v>0</v>
      </c>
      <c r="K18" s="41" t="str">
        <f>IF($J$50=0,"",J18/$J$50)</f>
        <v/>
      </c>
    </row>
    <row r="19" spans="1:11" ht="16.149999999999999" customHeight="1" x14ac:dyDescent="0.2">
      <c r="A19" s="36">
        <v>64</v>
      </c>
      <c r="B19" s="37" t="s">
        <v>21</v>
      </c>
      <c r="C19" s="38"/>
      <c r="D19" s="29"/>
      <c r="E19" s="35" t="str">
        <f t="shared" si="0"/>
        <v/>
      </c>
      <c r="G19" s="36"/>
      <c r="H19" s="323" t="s">
        <v>20</v>
      </c>
      <c r="I19" s="324"/>
      <c r="J19" s="29"/>
      <c r="K19" s="30" t="str">
        <f t="shared" ref="K19:K22" si="2">IF(J19="","",J19/$J$18)</f>
        <v/>
      </c>
    </row>
    <row r="20" spans="1:11" ht="16.149999999999999" customHeight="1" x14ac:dyDescent="0.2">
      <c r="A20" s="36"/>
      <c r="B20" s="196" t="s">
        <v>23</v>
      </c>
      <c r="C20" s="38"/>
      <c r="D20" s="29"/>
      <c r="E20" s="35" t="str">
        <f t="shared" si="0"/>
        <v/>
      </c>
      <c r="G20" s="42"/>
      <c r="H20" s="37" t="s">
        <v>22</v>
      </c>
      <c r="I20" s="43"/>
      <c r="J20" s="29"/>
      <c r="K20" s="30" t="str">
        <f t="shared" si="2"/>
        <v/>
      </c>
    </row>
    <row r="21" spans="1:11" ht="16.149999999999999" customHeight="1" x14ac:dyDescent="0.2">
      <c r="A21" s="36">
        <v>62</v>
      </c>
      <c r="B21" s="286" t="s">
        <v>25</v>
      </c>
      <c r="C21" s="286"/>
      <c r="D21" s="29"/>
      <c r="E21" s="35" t="str">
        <f t="shared" si="0"/>
        <v/>
      </c>
      <c r="G21" s="42"/>
      <c r="H21" s="253" t="s">
        <v>24</v>
      </c>
      <c r="I21" s="254"/>
      <c r="J21" s="29"/>
      <c r="K21" s="30" t="str">
        <f t="shared" si="2"/>
        <v/>
      </c>
    </row>
    <row r="22" spans="1:11" ht="16.149999999999999" customHeight="1" x14ac:dyDescent="0.2">
      <c r="A22" s="36">
        <v>64</v>
      </c>
      <c r="B22" s="286" t="s">
        <v>27</v>
      </c>
      <c r="C22" s="286"/>
      <c r="D22" s="29"/>
      <c r="E22" s="35" t="str">
        <f t="shared" si="0"/>
        <v/>
      </c>
      <c r="G22" s="42"/>
      <c r="H22" s="267" t="s">
        <v>37</v>
      </c>
      <c r="I22" s="268"/>
      <c r="J22" s="29"/>
      <c r="K22" s="30" t="str">
        <f t="shared" si="2"/>
        <v/>
      </c>
    </row>
    <row r="23" spans="1:11" ht="16.149999999999999" customHeight="1" x14ac:dyDescent="0.2">
      <c r="A23" s="36"/>
      <c r="B23" s="306" t="s">
        <v>28</v>
      </c>
      <c r="C23" s="286"/>
      <c r="D23" s="29"/>
      <c r="E23" s="35" t="str">
        <f t="shared" si="0"/>
        <v/>
      </c>
      <c r="G23" s="319">
        <v>74</v>
      </c>
      <c r="H23" s="321" t="s">
        <v>160</v>
      </c>
      <c r="I23" s="322"/>
      <c r="J23" s="302">
        <f>SUM(J29+J34+J37+J41+J44+J47)</f>
        <v>0</v>
      </c>
      <c r="K23" s="304" t="str">
        <f>IF($J$50=0,"",J23/$J$50)</f>
        <v/>
      </c>
    </row>
    <row r="24" spans="1:11" ht="19.5" customHeight="1" x14ac:dyDescent="0.2">
      <c r="A24" s="47"/>
      <c r="B24" s="308" t="s">
        <v>34</v>
      </c>
      <c r="C24" s="309"/>
      <c r="D24" s="66"/>
      <c r="E24" s="192" t="str">
        <f t="shared" si="0"/>
        <v/>
      </c>
      <c r="G24" s="320"/>
      <c r="H24" s="44" t="s">
        <v>29</v>
      </c>
      <c r="I24" s="44" t="s">
        <v>30</v>
      </c>
      <c r="J24" s="303"/>
      <c r="K24" s="305" t="str">
        <f>IF($J$50=0,"",J24/$J$50)</f>
        <v/>
      </c>
    </row>
    <row r="25" spans="1:11" ht="18.75" customHeight="1" x14ac:dyDescent="0.2">
      <c r="A25" s="47"/>
      <c r="B25" s="307" t="s">
        <v>31</v>
      </c>
      <c r="C25" s="307"/>
      <c r="D25" s="63"/>
      <c r="E25" s="191" t="str">
        <f t="shared" si="0"/>
        <v/>
      </c>
      <c r="G25" s="45"/>
      <c r="H25" s="46" t="s">
        <v>32</v>
      </c>
      <c r="I25" s="47" t="s">
        <v>33</v>
      </c>
      <c r="J25" s="29"/>
      <c r="K25" s="30" t="str">
        <f>IF(J25="","",J25/$J$23)</f>
        <v/>
      </c>
    </row>
    <row r="26" spans="1:11" ht="16.149999999999999" customHeight="1" x14ac:dyDescent="0.2">
      <c r="A26" s="310" t="s">
        <v>36</v>
      </c>
      <c r="B26" s="311"/>
      <c r="C26" s="312"/>
      <c r="D26" s="50">
        <f>SUM(D15:D25)</f>
        <v>0</v>
      </c>
      <c r="E26" s="51" t="str">
        <f>IF($D$60=0,"",D26/$D$60)</f>
        <v/>
      </c>
      <c r="G26" s="48"/>
      <c r="H26" s="49"/>
      <c r="I26" s="47" t="s">
        <v>35</v>
      </c>
      <c r="J26" s="29"/>
      <c r="K26" s="30" t="str">
        <f>IF(J26="","",J26/$J$23)</f>
        <v/>
      </c>
    </row>
    <row r="27" spans="1:11" ht="16.149999999999999" customHeight="1" x14ac:dyDescent="0.2">
      <c r="A27" s="289" t="s">
        <v>38</v>
      </c>
      <c r="B27" s="289"/>
      <c r="C27" s="289"/>
      <c r="D27" s="289"/>
      <c r="E27" s="289"/>
      <c r="G27" s="48"/>
      <c r="H27" s="49"/>
      <c r="I27" s="313" t="s">
        <v>37</v>
      </c>
      <c r="J27" s="315"/>
      <c r="K27" s="317" t="str">
        <f t="shared" ref="K27:K28" si="3">IF(J27="","",J27/$J$23)</f>
        <v/>
      </c>
    </row>
    <row r="28" spans="1:11" ht="16.149999999999999" customHeight="1" x14ac:dyDescent="0.2">
      <c r="A28" s="36">
        <v>61</v>
      </c>
      <c r="B28" s="286" t="s">
        <v>40</v>
      </c>
      <c r="C28" s="286"/>
      <c r="D28" s="29"/>
      <c r="E28" s="30" t="str">
        <f t="shared" ref="E28:E35" si="4">IF(D28="","",D28/$D$36)</f>
        <v/>
      </c>
      <c r="G28" s="48"/>
      <c r="H28" s="49" t="s">
        <v>39</v>
      </c>
      <c r="I28" s="314"/>
      <c r="J28" s="316"/>
      <c r="K28" s="318" t="str">
        <f t="shared" si="3"/>
        <v/>
      </c>
    </row>
    <row r="29" spans="1:11" ht="16.149999999999999" customHeight="1" x14ac:dyDescent="0.2">
      <c r="A29" s="36"/>
      <c r="B29" s="286" t="s">
        <v>42</v>
      </c>
      <c r="C29" s="286"/>
      <c r="D29" s="29"/>
      <c r="E29" s="30" t="str">
        <f t="shared" si="4"/>
        <v/>
      </c>
      <c r="G29" s="52"/>
      <c r="H29" s="53"/>
      <c r="I29" s="114" t="s">
        <v>41</v>
      </c>
      <c r="J29" s="54">
        <f>SUM(J25:J27)</f>
        <v>0</v>
      </c>
      <c r="K29" s="55" t="str">
        <f>IF(J29=0,"",J29/$J$23)</f>
        <v/>
      </c>
    </row>
    <row r="30" spans="1:11" ht="16.149999999999999" customHeight="1" x14ac:dyDescent="0.2">
      <c r="A30" s="36">
        <v>61</v>
      </c>
      <c r="B30" s="286" t="s">
        <v>45</v>
      </c>
      <c r="C30" s="286"/>
      <c r="D30" s="29"/>
      <c r="E30" s="30" t="str">
        <f t="shared" si="4"/>
        <v/>
      </c>
      <c r="G30" s="56"/>
      <c r="H30" s="57" t="s">
        <v>43</v>
      </c>
      <c r="I30" s="58" t="s">
        <v>44</v>
      </c>
      <c r="J30" s="29"/>
      <c r="K30" s="30" t="str">
        <f t="shared" ref="K30:K33" si="5">IF(J30="","",J30/$J$23)</f>
        <v/>
      </c>
    </row>
    <row r="31" spans="1:11" ht="16.149999999999999" customHeight="1" x14ac:dyDescent="0.2">
      <c r="A31" s="36">
        <v>65</v>
      </c>
      <c r="B31" s="286" t="s">
        <v>47</v>
      </c>
      <c r="C31" s="286"/>
      <c r="D31" s="29"/>
      <c r="E31" s="30" t="str">
        <f t="shared" si="4"/>
        <v/>
      </c>
      <c r="G31" s="48"/>
      <c r="H31" s="59"/>
      <c r="I31" s="58" t="s">
        <v>46</v>
      </c>
      <c r="J31" s="29"/>
      <c r="K31" s="30" t="str">
        <f t="shared" si="5"/>
        <v/>
      </c>
    </row>
    <row r="32" spans="1:11" ht="16.149999999999999" customHeight="1" x14ac:dyDescent="0.2">
      <c r="A32" s="36">
        <v>62</v>
      </c>
      <c r="B32" s="286" t="s">
        <v>48</v>
      </c>
      <c r="C32" s="286"/>
      <c r="D32" s="29"/>
      <c r="E32" s="30" t="str">
        <f t="shared" si="4"/>
        <v/>
      </c>
      <c r="G32" s="48"/>
      <c r="H32" s="59"/>
      <c r="I32" s="60" t="s">
        <v>166</v>
      </c>
      <c r="J32" s="29"/>
      <c r="K32" s="30" t="str">
        <f t="shared" si="5"/>
        <v/>
      </c>
    </row>
    <row r="33" spans="1:11" ht="16.149999999999999" customHeight="1" x14ac:dyDescent="0.2">
      <c r="A33" s="36">
        <v>62</v>
      </c>
      <c r="B33" s="286" t="s">
        <v>49</v>
      </c>
      <c r="C33" s="286"/>
      <c r="D33" s="29"/>
      <c r="E33" s="30" t="str">
        <f t="shared" si="4"/>
        <v/>
      </c>
      <c r="G33" s="48"/>
      <c r="H33" s="59"/>
      <c r="I33" s="60" t="s">
        <v>167</v>
      </c>
      <c r="J33" s="61"/>
      <c r="K33" s="30" t="str">
        <f t="shared" si="5"/>
        <v/>
      </c>
    </row>
    <row r="34" spans="1:11" ht="16.149999999999999" customHeight="1" x14ac:dyDescent="0.2">
      <c r="A34" s="62"/>
      <c r="B34" s="296" t="s">
        <v>37</v>
      </c>
      <c r="C34" s="297"/>
      <c r="D34" s="63"/>
      <c r="E34" s="282" t="str">
        <f t="shared" si="4"/>
        <v/>
      </c>
      <c r="G34" s="52"/>
      <c r="H34" s="53"/>
      <c r="I34" s="114" t="s">
        <v>41</v>
      </c>
      <c r="J34" s="54">
        <f>SUM(J30:J33)</f>
        <v>0</v>
      </c>
      <c r="K34" s="55" t="str">
        <f>IF(J34=0,"",J34/$J$23)</f>
        <v/>
      </c>
    </row>
    <row r="35" spans="1:11" ht="16.149999999999999" customHeight="1" x14ac:dyDescent="0.2">
      <c r="A35" s="65"/>
      <c r="B35" s="294"/>
      <c r="C35" s="295"/>
      <c r="D35" s="66"/>
      <c r="E35" s="283" t="str">
        <f t="shared" si="4"/>
        <v/>
      </c>
      <c r="G35" s="56"/>
      <c r="H35" s="57" t="s">
        <v>50</v>
      </c>
      <c r="I35" s="64"/>
      <c r="J35" s="29"/>
      <c r="K35" s="30" t="str">
        <f t="shared" ref="K35:K36" si="6">IF(J35="","",J35/$J$23)</f>
        <v/>
      </c>
    </row>
    <row r="36" spans="1:11" ht="16.149999999999999" customHeight="1" x14ac:dyDescent="0.2">
      <c r="A36" s="293" t="s">
        <v>51</v>
      </c>
      <c r="B36" s="293"/>
      <c r="C36" s="293"/>
      <c r="D36" s="50">
        <f>SUM(D28:D35)</f>
        <v>0</v>
      </c>
      <c r="E36" s="67" t="str">
        <f>IF($D$60=0,"",D36/$D$60)</f>
        <v/>
      </c>
      <c r="G36" s="48"/>
      <c r="H36" s="59"/>
      <c r="I36" s="64"/>
      <c r="J36" s="29"/>
      <c r="K36" s="30" t="str">
        <f t="shared" si="6"/>
        <v/>
      </c>
    </row>
    <row r="37" spans="1:11" ht="16.149999999999999" customHeight="1" x14ac:dyDescent="0.2">
      <c r="A37" s="289" t="s">
        <v>52</v>
      </c>
      <c r="B37" s="289"/>
      <c r="C37" s="289"/>
      <c r="D37" s="289"/>
      <c r="E37" s="289"/>
      <c r="G37" s="52"/>
      <c r="H37" s="53"/>
      <c r="I37" s="114" t="s">
        <v>41</v>
      </c>
      <c r="J37" s="54">
        <f>SUM(J35:J36)</f>
        <v>0</v>
      </c>
      <c r="K37" s="55" t="str">
        <f>IF(J37=0,"",J37/$J$23)</f>
        <v/>
      </c>
    </row>
    <row r="38" spans="1:11" ht="16.149999999999999" customHeight="1" x14ac:dyDescent="0.2">
      <c r="A38" s="36">
        <v>60</v>
      </c>
      <c r="B38" s="286" t="s">
        <v>55</v>
      </c>
      <c r="C38" s="286"/>
      <c r="D38" s="29"/>
      <c r="E38" s="30" t="str">
        <f>IF(D38="","",D38/$D$43)</f>
        <v/>
      </c>
      <c r="G38" s="298" t="s">
        <v>53</v>
      </c>
      <c r="H38" s="299"/>
      <c r="I38" s="117" t="s">
        <v>88</v>
      </c>
      <c r="J38" s="29"/>
      <c r="K38" s="30" t="str">
        <f t="shared" ref="K38" si="7">IF(J38="","",J38/$J$23)</f>
        <v/>
      </c>
    </row>
    <row r="39" spans="1:11" ht="16.149999999999999" customHeight="1" x14ac:dyDescent="0.2">
      <c r="A39" s="36"/>
      <c r="B39" s="284" t="s">
        <v>161</v>
      </c>
      <c r="C39" s="285"/>
      <c r="D39" s="29"/>
      <c r="E39" s="30"/>
      <c r="G39" s="300"/>
      <c r="H39" s="301"/>
      <c r="I39" s="117" t="s">
        <v>54</v>
      </c>
      <c r="J39" s="29"/>
      <c r="K39" s="30"/>
    </row>
    <row r="40" spans="1:11" ht="16.149999999999999" customHeight="1" x14ac:dyDescent="0.2">
      <c r="A40" s="36"/>
      <c r="B40" s="284" t="s">
        <v>56</v>
      </c>
      <c r="C40" s="285"/>
      <c r="D40" s="29"/>
      <c r="E40" s="30"/>
      <c r="G40" s="300"/>
      <c r="H40" s="301"/>
      <c r="I40" s="200"/>
      <c r="J40" s="29"/>
      <c r="K40" s="30"/>
    </row>
    <row r="41" spans="1:11" ht="16.149999999999999" customHeight="1" x14ac:dyDescent="0.2">
      <c r="A41" s="62"/>
      <c r="B41" s="276" t="s">
        <v>37</v>
      </c>
      <c r="C41" s="277"/>
      <c r="D41" s="68"/>
      <c r="E41" s="282" t="str">
        <f>IF(D41="","",D41/$D$43)</f>
        <v/>
      </c>
      <c r="G41" s="115"/>
      <c r="H41" s="116"/>
      <c r="I41" s="113" t="s">
        <v>41</v>
      </c>
      <c r="J41" s="54">
        <f>SUM(J38:J40)</f>
        <v>0</v>
      </c>
      <c r="K41" s="30"/>
    </row>
    <row r="42" spans="1:11" ht="16.149999999999999" customHeight="1" x14ac:dyDescent="0.2">
      <c r="A42" s="65"/>
      <c r="B42" s="278"/>
      <c r="C42" s="279"/>
      <c r="D42" s="61"/>
      <c r="E42" s="283" t="str">
        <f>IF(D42="","",D42/$D$43)</f>
        <v/>
      </c>
      <c r="G42" s="56"/>
      <c r="H42" s="290" t="s">
        <v>57</v>
      </c>
      <c r="I42" s="70"/>
      <c r="J42" s="29"/>
      <c r="K42" s="30" t="str">
        <f t="shared" ref="K42:K43" si="8">IF(J42="","",J42/$J$23)</f>
        <v/>
      </c>
    </row>
    <row r="43" spans="1:11" ht="16.149999999999999" customHeight="1" x14ac:dyDescent="0.2">
      <c r="A43" s="293" t="s">
        <v>58</v>
      </c>
      <c r="B43" s="293"/>
      <c r="C43" s="293"/>
      <c r="D43" s="50">
        <f>SUM(D38:D42)</f>
        <v>0</v>
      </c>
      <c r="E43" s="72" t="str">
        <f>IF($D$60=0,"",D43/$D$60)</f>
        <v/>
      </c>
      <c r="G43" s="48"/>
      <c r="H43" s="291"/>
      <c r="I43" s="71"/>
      <c r="J43" s="29"/>
      <c r="K43" s="30" t="str">
        <f t="shared" si="8"/>
        <v/>
      </c>
    </row>
    <row r="44" spans="1:11" s="69" customFormat="1" ht="16.149999999999999" customHeight="1" x14ac:dyDescent="0.25">
      <c r="A44" s="73"/>
      <c r="B44" s="287" t="s">
        <v>59</v>
      </c>
      <c r="C44" s="287"/>
      <c r="D44" s="74">
        <f>SUM(D43,D36,D26)</f>
        <v>0</v>
      </c>
      <c r="E44" s="75" t="str">
        <f>IF($D$60=0,"",D44/$D$60)</f>
        <v/>
      </c>
      <c r="G44" s="52"/>
      <c r="H44" s="292"/>
      <c r="I44" s="114" t="s">
        <v>41</v>
      </c>
      <c r="J44" s="54">
        <f>SUM(J42:J43)</f>
        <v>0</v>
      </c>
      <c r="K44" s="55" t="str">
        <f>IF(J44=0,"",J44/$J$23)</f>
        <v/>
      </c>
    </row>
    <row r="45" spans="1:11" ht="16.149999999999999" customHeight="1" x14ac:dyDescent="0.2">
      <c r="A45" s="288" t="s">
        <v>86</v>
      </c>
      <c r="B45" s="289"/>
      <c r="C45" s="289"/>
      <c r="D45" s="289"/>
      <c r="E45" s="289"/>
      <c r="G45" s="45"/>
      <c r="H45" s="46" t="s">
        <v>60</v>
      </c>
      <c r="I45" s="70"/>
      <c r="J45" s="29"/>
      <c r="K45" s="30" t="str">
        <f t="shared" ref="K45:K49" si="9">IF(J45="","",J45/$J$23)</f>
        <v/>
      </c>
    </row>
    <row r="46" spans="1:11" ht="16.149999999999999" customHeight="1" x14ac:dyDescent="0.2">
      <c r="A46" s="36">
        <v>64</v>
      </c>
      <c r="B46" s="286" t="s">
        <v>61</v>
      </c>
      <c r="C46" s="286"/>
      <c r="D46" s="29"/>
      <c r="E46" s="30" t="str">
        <f>IF(D46="","",D46/$D$52)</f>
        <v/>
      </c>
      <c r="G46" s="48"/>
      <c r="H46" s="59"/>
      <c r="I46" s="70"/>
      <c r="J46" s="29"/>
      <c r="K46" s="30" t="str">
        <f t="shared" si="9"/>
        <v/>
      </c>
    </row>
    <row r="47" spans="1:11" ht="18" customHeight="1" x14ac:dyDescent="0.2">
      <c r="A47" s="77" t="s">
        <v>62</v>
      </c>
      <c r="B47" s="286" t="s">
        <v>63</v>
      </c>
      <c r="C47" s="286"/>
      <c r="D47" s="29"/>
      <c r="E47" s="30"/>
      <c r="G47" s="52"/>
      <c r="H47" s="53"/>
      <c r="I47" s="114" t="s">
        <v>41</v>
      </c>
      <c r="J47" s="54">
        <f>SUM(J45:J46)</f>
        <v>0</v>
      </c>
      <c r="K47" s="55" t="str">
        <f>IF(J47=0,"",J47/$J$23)</f>
        <v/>
      </c>
    </row>
    <row r="48" spans="1:11" s="76" customFormat="1" ht="18" customHeight="1" x14ac:dyDescent="0.2">
      <c r="A48" s="36"/>
      <c r="B48" s="253" t="s">
        <v>27</v>
      </c>
      <c r="C48" s="254"/>
      <c r="D48" s="29"/>
      <c r="E48" s="30"/>
      <c r="G48" s="78"/>
      <c r="H48" s="79" t="s">
        <v>64</v>
      </c>
      <c r="I48" s="70"/>
      <c r="J48" s="29"/>
      <c r="K48" s="30" t="str">
        <f t="shared" si="9"/>
        <v/>
      </c>
    </row>
    <row r="49" spans="1:11" ht="16.149999999999999" customHeight="1" x14ac:dyDescent="0.2">
      <c r="A49" s="36"/>
      <c r="B49" s="255" t="s">
        <v>34</v>
      </c>
      <c r="C49" s="256"/>
      <c r="D49" s="29"/>
      <c r="E49" s="30"/>
      <c r="G49" s="52"/>
      <c r="H49" s="80" t="s">
        <v>65</v>
      </c>
      <c r="I49" s="81"/>
      <c r="J49" s="61"/>
      <c r="K49" s="30" t="str">
        <f t="shared" si="9"/>
        <v/>
      </c>
    </row>
    <row r="50" spans="1:11" ht="16.149999999999999" customHeight="1" x14ac:dyDescent="0.2">
      <c r="A50" s="77"/>
      <c r="B50" s="286" t="s">
        <v>28</v>
      </c>
      <c r="C50" s="286"/>
      <c r="D50" s="29"/>
      <c r="E50" s="30" t="str">
        <f>IF(D50="","",D50/$D$52)</f>
        <v/>
      </c>
      <c r="G50" s="73"/>
      <c r="H50" s="82" t="s">
        <v>59</v>
      </c>
      <c r="I50" s="83"/>
      <c r="J50" s="84">
        <f>J23+J18+J12+J48+J49</f>
        <v>0</v>
      </c>
      <c r="K50" s="85" t="str">
        <f>IF($J$66=0,"",J50/$J$66)</f>
        <v/>
      </c>
    </row>
    <row r="51" spans="1:11" ht="16.149999999999999" customHeight="1" x14ac:dyDescent="0.2">
      <c r="A51" s="77"/>
      <c r="B51" s="267" t="s">
        <v>26</v>
      </c>
      <c r="C51" s="268"/>
      <c r="D51" s="29"/>
      <c r="E51" s="86"/>
      <c r="G51" s="259" t="s">
        <v>66</v>
      </c>
      <c r="H51" s="260"/>
      <c r="I51" s="260"/>
      <c r="J51" s="260"/>
      <c r="K51" s="261"/>
    </row>
    <row r="52" spans="1:11" ht="16.149999999999999" customHeight="1" x14ac:dyDescent="0.2">
      <c r="A52" s="88"/>
      <c r="B52" s="258" t="s">
        <v>68</v>
      </c>
      <c r="C52" s="258"/>
      <c r="D52" s="89">
        <f>SUM(D46:D51)</f>
        <v>0</v>
      </c>
      <c r="E52" s="75" t="str">
        <f>IF($D$60=0,"",D52/$D$60)</f>
        <v/>
      </c>
      <c r="G52" s="263"/>
      <c r="H52" s="269" t="s">
        <v>67</v>
      </c>
      <c r="I52" s="270"/>
      <c r="J52" s="87"/>
      <c r="K52" s="86" t="str">
        <f>IF(J52=0,"",J52/$J$59)</f>
        <v/>
      </c>
    </row>
    <row r="53" spans="1:11" ht="16.149999999999999" customHeight="1" x14ac:dyDescent="0.2">
      <c r="A53" s="273" t="s">
        <v>70</v>
      </c>
      <c r="B53" s="273"/>
      <c r="C53" s="273"/>
      <c r="D53" s="273"/>
      <c r="E53" s="273"/>
      <c r="G53" s="264"/>
      <c r="H53" s="271" t="s">
        <v>69</v>
      </c>
      <c r="I53" s="272"/>
      <c r="J53" s="90">
        <f>J52-J54</f>
        <v>0</v>
      </c>
      <c r="K53" s="91"/>
    </row>
    <row r="54" spans="1:11" ht="16.149999999999999" customHeight="1" x14ac:dyDescent="0.2">
      <c r="A54" s="36"/>
      <c r="B54" s="253" t="s">
        <v>72</v>
      </c>
      <c r="C54" s="254"/>
      <c r="D54" s="29"/>
      <c r="E54" s="30" t="str">
        <f>IF(D54="","",D54/$D$59)</f>
        <v/>
      </c>
      <c r="G54" s="264"/>
      <c r="H54" s="274" t="s">
        <v>71</v>
      </c>
      <c r="I54" s="275"/>
      <c r="J54" s="92"/>
      <c r="K54" s="93"/>
    </row>
    <row r="55" spans="1:11" ht="16.149999999999999" customHeight="1" x14ac:dyDescent="0.2">
      <c r="A55" s="36"/>
      <c r="B55" s="253" t="s">
        <v>74</v>
      </c>
      <c r="C55" s="254"/>
      <c r="D55" s="29"/>
      <c r="E55" s="30" t="str">
        <f>IF(D55="","",D55/$D$59)</f>
        <v/>
      </c>
      <c r="G55" s="264"/>
      <c r="H55" s="253" t="s">
        <v>73</v>
      </c>
      <c r="I55" s="254"/>
      <c r="J55" s="94"/>
      <c r="K55" s="30" t="str">
        <f>IF(J55="","",J55/$J$59)</f>
        <v/>
      </c>
    </row>
    <row r="56" spans="1:11" ht="16.149999999999999" customHeight="1" x14ac:dyDescent="0.2">
      <c r="A56" s="36"/>
      <c r="B56" s="253" t="s">
        <v>75</v>
      </c>
      <c r="C56" s="254"/>
      <c r="D56" s="29"/>
      <c r="E56" s="30" t="str">
        <f>IF(D56="","",D56/$D$59)</f>
        <v/>
      </c>
      <c r="G56" s="264"/>
      <c r="H56" s="255" t="s">
        <v>162</v>
      </c>
      <c r="I56" s="256"/>
      <c r="J56" s="94"/>
      <c r="K56" s="30" t="str">
        <f t="shared" ref="K56:K58" si="10">IF(J56="","",J56/$J$59)</f>
        <v/>
      </c>
    </row>
    <row r="57" spans="1:11" ht="16.149999999999999" customHeight="1" x14ac:dyDescent="0.2">
      <c r="A57" s="62"/>
      <c r="B57" s="276" t="s">
        <v>37</v>
      </c>
      <c r="C57" s="277"/>
      <c r="D57" s="280"/>
      <c r="E57" s="282" t="str">
        <f>IF(D57="","",D57/$D$59)</f>
        <v/>
      </c>
      <c r="G57" s="264"/>
      <c r="H57" s="255" t="s">
        <v>163</v>
      </c>
      <c r="I57" s="256"/>
      <c r="J57" s="94"/>
      <c r="K57" s="30" t="str">
        <f t="shared" si="10"/>
        <v/>
      </c>
    </row>
    <row r="58" spans="1:11" ht="16.149999999999999" customHeight="1" x14ac:dyDescent="0.2">
      <c r="A58" s="65"/>
      <c r="B58" s="278"/>
      <c r="C58" s="279"/>
      <c r="D58" s="281"/>
      <c r="E58" s="283" t="str">
        <f>IF(D58="","",D58/$D$59)</f>
        <v/>
      </c>
      <c r="G58" s="265"/>
      <c r="H58" s="284" t="s">
        <v>76</v>
      </c>
      <c r="I58" s="285"/>
      <c r="J58" s="94"/>
      <c r="K58" s="30" t="str">
        <f t="shared" si="10"/>
        <v/>
      </c>
    </row>
    <row r="59" spans="1:11" ht="16.149999999999999" customHeight="1" x14ac:dyDescent="0.2">
      <c r="A59" s="88"/>
      <c r="B59" s="258" t="s">
        <v>77</v>
      </c>
      <c r="C59" s="258"/>
      <c r="D59" s="89">
        <f>SUM(D54:D57)</f>
        <v>0</v>
      </c>
      <c r="E59" s="75" t="str">
        <f>IF($D$60=0,"",D59/$D$60)</f>
        <v/>
      </c>
      <c r="G59" s="95"/>
      <c r="H59" s="96" t="s">
        <v>68</v>
      </c>
      <c r="I59" s="97"/>
      <c r="J59" s="98">
        <f>J52+J55+J56+J57+J58</f>
        <v>0</v>
      </c>
      <c r="K59" s="99" t="str">
        <f>IF($J$66=0,"",J59/$J$66)</f>
        <v/>
      </c>
    </row>
    <row r="60" spans="1:11" ht="16.149999999999999" customHeight="1" x14ac:dyDescent="0.2">
      <c r="A60" s="100"/>
      <c r="B60" s="262" t="s">
        <v>78</v>
      </c>
      <c r="C60" s="262"/>
      <c r="D60" s="101">
        <f>D44+D52</f>
        <v>0</v>
      </c>
      <c r="E60" s="102" t="str">
        <f>IF(D60=0,"",SUM(E44+E52+E59))</f>
        <v/>
      </c>
      <c r="G60" s="259" t="s">
        <v>70</v>
      </c>
      <c r="H60" s="260"/>
      <c r="I60" s="260"/>
      <c r="J60" s="260"/>
      <c r="K60" s="261"/>
    </row>
    <row r="61" spans="1:11" ht="16.149999999999999" customHeight="1" x14ac:dyDescent="0.2">
      <c r="B61" s="266"/>
      <c r="C61" s="266"/>
      <c r="G61" s="263"/>
      <c r="H61" s="253" t="s">
        <v>72</v>
      </c>
      <c r="I61" s="254"/>
      <c r="J61" s="94"/>
      <c r="K61" s="103" t="str">
        <f>IF(J61="","",J61/$J$65)</f>
        <v/>
      </c>
    </row>
    <row r="62" spans="1:11" ht="16.149999999999999" customHeight="1" x14ac:dyDescent="0.25">
      <c r="B62" s="104" t="s">
        <v>79</v>
      </c>
      <c r="C62" s="104" t="s">
        <v>80</v>
      </c>
      <c r="G62" s="264"/>
      <c r="H62" s="253" t="s">
        <v>74</v>
      </c>
      <c r="I62" s="254"/>
      <c r="J62" s="94"/>
      <c r="K62" s="103" t="str">
        <f t="shared" ref="K62:K64" si="11">IF(J62="","",J62/$J$65)</f>
        <v/>
      </c>
    </row>
    <row r="63" spans="1:11" ht="16.149999999999999" customHeight="1" x14ac:dyDescent="0.2">
      <c r="G63" s="264"/>
      <c r="H63" s="253" t="s">
        <v>75</v>
      </c>
      <c r="I63" s="254"/>
      <c r="J63" s="94"/>
      <c r="K63" s="103" t="str">
        <f t="shared" si="11"/>
        <v/>
      </c>
    </row>
    <row r="64" spans="1:11" ht="16.149999999999999" customHeight="1" x14ac:dyDescent="0.25">
      <c r="B64" s="104" t="s">
        <v>81</v>
      </c>
      <c r="G64" s="265"/>
      <c r="H64" s="267" t="s">
        <v>26</v>
      </c>
      <c r="I64" s="268"/>
      <c r="J64" s="94"/>
      <c r="K64" s="103" t="str">
        <f t="shared" si="11"/>
        <v/>
      </c>
    </row>
    <row r="65" spans="1:11" ht="16.149999999999999" customHeight="1" x14ac:dyDescent="0.2">
      <c r="G65" s="95"/>
      <c r="H65" s="96" t="s">
        <v>77</v>
      </c>
      <c r="I65" s="97"/>
      <c r="J65" s="105">
        <f>SUM(J61:J64)</f>
        <v>0</v>
      </c>
      <c r="K65" s="85" t="str">
        <f>IF($J$66=0,"",J65/$J$66)</f>
        <v/>
      </c>
    </row>
    <row r="66" spans="1:11" ht="16.149999999999999" customHeight="1" x14ac:dyDescent="0.2">
      <c r="G66" s="106"/>
      <c r="H66" s="107" t="s">
        <v>82</v>
      </c>
      <c r="I66" s="108"/>
      <c r="J66" s="101">
        <f>J50+J59</f>
        <v>0</v>
      </c>
      <c r="K66" s="109" t="str">
        <f>IF(J65=0,"",SUM(K65+K59+K50))</f>
        <v/>
      </c>
    </row>
    <row r="67" spans="1:11" ht="16.149999999999999" customHeight="1" x14ac:dyDescent="0.2"/>
    <row r="68" spans="1:11" ht="16.149999999999999" customHeight="1" x14ac:dyDescent="0.2">
      <c r="H68" s="257" t="s">
        <v>83</v>
      </c>
      <c r="I68" s="257"/>
      <c r="J68" s="110" t="str">
        <f>IF(J12=0,"",J12/D60)</f>
        <v/>
      </c>
    </row>
    <row r="69" spans="1:11" s="7" customFormat="1" ht="16.149999999999999" customHeight="1" x14ac:dyDescent="0.2">
      <c r="A69" s="1"/>
      <c r="B69" s="2"/>
      <c r="C69" s="2"/>
      <c r="D69" s="6"/>
      <c r="E69" s="111"/>
      <c r="F69" s="2"/>
      <c r="G69" s="1"/>
      <c r="H69" s="2"/>
      <c r="I69" s="2"/>
      <c r="J69" s="6"/>
    </row>
    <row r="70" spans="1:11" s="7" customFormat="1" ht="16.149999999999999" customHeight="1" x14ac:dyDescent="0.2">
      <c r="A70" s="1"/>
      <c r="B70" s="2"/>
      <c r="C70" s="2"/>
      <c r="D70" s="6"/>
      <c r="F70" s="2"/>
      <c r="G70" s="1"/>
      <c r="H70" s="2"/>
      <c r="I70" s="2"/>
      <c r="J70" s="6"/>
    </row>
    <row r="71" spans="1:11" s="7" customFormat="1" ht="16.149999999999999" customHeight="1" x14ac:dyDescent="0.2">
      <c r="A71" s="1"/>
      <c r="B71" s="2"/>
      <c r="C71" s="2"/>
      <c r="D71" s="6"/>
      <c r="F71" s="2"/>
      <c r="G71" s="1"/>
      <c r="H71" s="2"/>
      <c r="I71" s="2"/>
      <c r="J71" s="6"/>
    </row>
    <row r="72" spans="1:11" s="7" customFormat="1" ht="12.75" customHeight="1" x14ac:dyDescent="0.2">
      <c r="A72" s="1"/>
      <c r="B72" s="2"/>
      <c r="C72" s="2"/>
      <c r="D72" s="6"/>
      <c r="F72" s="2"/>
      <c r="G72" s="1"/>
      <c r="H72" s="2"/>
      <c r="I72" s="2"/>
      <c r="J72" s="6"/>
    </row>
    <row r="75" spans="1:11" s="7" customFormat="1" ht="12.75" customHeight="1" x14ac:dyDescent="0.2">
      <c r="A75" s="1"/>
      <c r="B75" s="2"/>
      <c r="C75" s="2"/>
      <c r="D75" s="6"/>
      <c r="F75" s="2"/>
      <c r="G75" s="1"/>
      <c r="H75" s="2"/>
      <c r="I75" s="2"/>
      <c r="J75" s="6"/>
    </row>
  </sheetData>
  <sheetProtection sheet="1" objects="1" scenarios="1"/>
  <mergeCells count="91">
    <mergeCell ref="K12:K13"/>
    <mergeCell ref="A13:E13"/>
    <mergeCell ref="B1:K1"/>
    <mergeCell ref="C3:H3"/>
    <mergeCell ref="C5:H5"/>
    <mergeCell ref="C7:H7"/>
    <mergeCell ref="C9:D9"/>
    <mergeCell ref="A11:C11"/>
    <mergeCell ref="G11:I11"/>
    <mergeCell ref="H19:I19"/>
    <mergeCell ref="A12:E12"/>
    <mergeCell ref="G12:G13"/>
    <mergeCell ref="H12:I13"/>
    <mergeCell ref="J12:J13"/>
    <mergeCell ref="A14:B14"/>
    <mergeCell ref="H14:I14"/>
    <mergeCell ref="H15:I15"/>
    <mergeCell ref="H16:I16"/>
    <mergeCell ref="H18:I18"/>
    <mergeCell ref="H17:I17"/>
    <mergeCell ref="H21:I21"/>
    <mergeCell ref="B21:C21"/>
    <mergeCell ref="H22:I22"/>
    <mergeCell ref="B22:C22"/>
    <mergeCell ref="G23:G24"/>
    <mergeCell ref="H23:I23"/>
    <mergeCell ref="B28:C28"/>
    <mergeCell ref="J23:J24"/>
    <mergeCell ref="K23:K24"/>
    <mergeCell ref="B23:C23"/>
    <mergeCell ref="B25:C25"/>
    <mergeCell ref="B24:C24"/>
    <mergeCell ref="A26:C26"/>
    <mergeCell ref="I27:I28"/>
    <mergeCell ref="J27:J28"/>
    <mergeCell ref="K27:K28"/>
    <mergeCell ref="A27:E27"/>
    <mergeCell ref="B29:C29"/>
    <mergeCell ref="B30:C30"/>
    <mergeCell ref="B31:C31"/>
    <mergeCell ref="B32:C32"/>
    <mergeCell ref="B33:C33"/>
    <mergeCell ref="H42:H44"/>
    <mergeCell ref="B42:C42"/>
    <mergeCell ref="A43:C43"/>
    <mergeCell ref="E34:E35"/>
    <mergeCell ref="B35:C35"/>
    <mergeCell ref="A36:C36"/>
    <mergeCell ref="A37:E37"/>
    <mergeCell ref="B38:C38"/>
    <mergeCell ref="B34:C34"/>
    <mergeCell ref="G38:H40"/>
    <mergeCell ref="B39:C39"/>
    <mergeCell ref="B50:C50"/>
    <mergeCell ref="B49:C49"/>
    <mergeCell ref="B40:C40"/>
    <mergeCell ref="B41:C41"/>
    <mergeCell ref="E41:E42"/>
    <mergeCell ref="B44:C44"/>
    <mergeCell ref="A45:E45"/>
    <mergeCell ref="B46:C46"/>
    <mergeCell ref="B47:C47"/>
    <mergeCell ref="B48:C48"/>
    <mergeCell ref="G51:K51"/>
    <mergeCell ref="B51:C51"/>
    <mergeCell ref="G52:G58"/>
    <mergeCell ref="H52:I52"/>
    <mergeCell ref="B52:C52"/>
    <mergeCell ref="H53:I53"/>
    <mergeCell ref="A53:E53"/>
    <mergeCell ref="H54:I54"/>
    <mergeCell ref="B54:C54"/>
    <mergeCell ref="B57:C58"/>
    <mergeCell ref="D57:D58"/>
    <mergeCell ref="E57:E58"/>
    <mergeCell ref="H58:I58"/>
    <mergeCell ref="H55:I55"/>
    <mergeCell ref="B55:C55"/>
    <mergeCell ref="H56:I56"/>
    <mergeCell ref="B56:C56"/>
    <mergeCell ref="H57:I57"/>
    <mergeCell ref="H68:I68"/>
    <mergeCell ref="B59:C59"/>
    <mergeCell ref="G60:K60"/>
    <mergeCell ref="B60:C60"/>
    <mergeCell ref="G61:G64"/>
    <mergeCell ref="H61:I61"/>
    <mergeCell ref="B61:C61"/>
    <mergeCell ref="H62:I62"/>
    <mergeCell ref="H63:I63"/>
    <mergeCell ref="H64:I64"/>
  </mergeCells>
  <printOptions horizontalCentered="1"/>
  <pageMargins left="0.47244094488188981" right="0.51181102362204722" top="0.62992125984251968" bottom="0.6692913385826772" header="0.35433070866141736" footer="0.43307086614173229"/>
  <pageSetup paperSize="9" scale="60" orientation="portrait" r:id="rId1"/>
  <headerFooter alignWithMargins="0">
    <oddHeader>&amp;C&amp;"Arial,Gras"VERSION DECEMBRE 2021</oddHeader>
    <oddFooter>&amp;CDIRECCTE / DEPARTEMENT DU GARD - Mise à jour JUILLET 2020</oddFooter>
  </headerFooter>
  <ignoredErrors>
    <ignoredError sqref="K29 K34 K37 K44 K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PREV. 2022 STRUCTURE</vt:lpstr>
      <vt:lpstr>BUDGET PREV. 2022 ACTION</vt:lpstr>
      <vt:lpstr>'BUDGET PREV. 2022 ACTION'!Texte176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ELOTMANI Hassan</dc:creator>
  <cp:lastModifiedBy>REVOL Isabelle (UD030)</cp:lastModifiedBy>
  <cp:lastPrinted>2020-07-10T07:46:13Z</cp:lastPrinted>
  <dcterms:created xsi:type="dcterms:W3CDTF">2020-06-11T12:10:05Z</dcterms:created>
  <dcterms:modified xsi:type="dcterms:W3CDTF">2022-01-24T08:11:46Z</dcterms:modified>
</cp:coreProperties>
</file>